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codeName="ThisWorkbook"/>
  <mc:AlternateContent xmlns:mc="http://schemas.openxmlformats.org/markup-compatibility/2006">
    <mc:Choice Requires="x15">
      <x15ac:absPath xmlns:x15ac="http://schemas.microsoft.com/office/spreadsheetml/2010/11/ac" url="C:\Users\jn3426pw\Downloads\"/>
    </mc:Choice>
  </mc:AlternateContent>
  <xr:revisionPtr revIDLastSave="0" documentId="8_{90729CDB-18F9-46A4-9F51-087DA1B10450}" xr6:coauthVersionLast="47" xr6:coauthVersionMax="47" xr10:uidLastSave="{00000000-0000-0000-0000-000000000000}"/>
  <bookViews>
    <workbookView xWindow="-98" yWindow="-98" windowWidth="24496" windowHeight="15796" tabRatio="849" activeTab="9" xr2:uid="{00000000-000D-0000-FFFF-FFFF00000000}"/>
  </bookViews>
  <sheets>
    <sheet name="Instructions" sheetId="13" r:id="rId1"/>
    <sheet name="(HIDE) MASTER-Chart" sheetId="5" state="hidden" r:id="rId2"/>
    <sheet name="(HIDE) Sheet1" sheetId="6" state="hidden" r:id="rId3"/>
    <sheet name="Guidelines" sheetId="7" r:id="rId4"/>
    <sheet name="Worksheet" sheetId="15" r:id="rId5"/>
    <sheet name="Printable Grid-RangeA" sheetId="8" r:id="rId6"/>
    <sheet name="Printable Grid-RangeB" sheetId="9" r:id="rId7"/>
    <sheet name="Printable Grid-RangeC" sheetId="10" r:id="rId8"/>
    <sheet name="Printable Grid-RangeD" sheetId="11" r:id="rId9"/>
    <sheet name="Printable Grid-RangeE" sheetId="12" r:id="rId10"/>
  </sheets>
  <definedNames>
    <definedName name="_xlnm.Print_Area" localSheetId="4">Worksheet!$A:$W</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6" i="15" l="1"/>
  <c r="V27" i="15"/>
  <c r="V28" i="15"/>
  <c r="V29" i="15"/>
  <c r="V30" i="15"/>
  <c r="V31" i="15"/>
  <c r="V35" i="15"/>
  <c r="V36" i="15"/>
  <c r="V37" i="15"/>
  <c r="V38" i="15"/>
  <c r="V39" i="15"/>
  <c r="V40" i="15"/>
  <c r="V45" i="15"/>
  <c r="V46" i="15"/>
  <c r="V47" i="15"/>
  <c r="V48" i="15"/>
  <c r="V49" i="15"/>
  <c r="V50" i="15"/>
  <c r="V54" i="15"/>
  <c r="V55" i="15"/>
  <c r="V56" i="15"/>
  <c r="V57" i="15"/>
  <c r="V58" i="15"/>
  <c r="P59" i="15"/>
  <c r="V59" i="15"/>
  <c r="V63" i="15"/>
  <c r="V64" i="15"/>
  <c r="V65" i="15"/>
  <c r="V66" i="15"/>
  <c r="V67" i="15"/>
  <c r="V68" i="15"/>
  <c r="V72" i="15"/>
  <c r="V73" i="15"/>
  <c r="V74" i="15"/>
  <c r="V75" i="15"/>
  <c r="V76" i="15"/>
  <c r="P77" i="15"/>
  <c r="V77" i="15"/>
  <c r="V81" i="15"/>
  <c r="V82" i="15"/>
  <c r="V83" i="15"/>
  <c r="V84" i="15"/>
  <c r="V85" i="15"/>
  <c r="P86" i="15"/>
  <c r="V86" i="15"/>
  <c r="V91" i="15"/>
  <c r="V92" i="15"/>
  <c r="V93" i="15"/>
  <c r="V94" i="15"/>
  <c r="V95" i="15"/>
  <c r="P96" i="15"/>
  <c r="V96" i="15"/>
  <c r="V116" i="15" s="1"/>
  <c r="V100" i="15"/>
  <c r="V101" i="15"/>
  <c r="V102" i="15"/>
  <c r="V103" i="15"/>
  <c r="V104" i="15"/>
  <c r="P105" i="15"/>
  <c r="V105" i="15"/>
  <c r="V109" i="15"/>
  <c r="V110" i="15"/>
  <c r="V111" i="15"/>
  <c r="V112" i="15"/>
  <c r="V113" i="15"/>
  <c r="P114" i="15"/>
  <c r="V114" i="15"/>
  <c r="U2" i="12" l="1"/>
  <c r="U2" i="11"/>
  <c r="U2" i="10"/>
  <c r="U2" i="9"/>
  <c r="Q2" i="9"/>
  <c r="U2" i="8"/>
  <c r="Z59" i="12" l="1"/>
  <c r="Y59" i="12"/>
  <c r="X59" i="12"/>
  <c r="W59" i="12"/>
  <c r="V59" i="12"/>
  <c r="U59" i="12"/>
  <c r="T59" i="12"/>
  <c r="S59" i="12"/>
  <c r="R59" i="12"/>
  <c r="Q59" i="12"/>
  <c r="P59" i="12"/>
  <c r="O59" i="12"/>
  <c r="Z58" i="12"/>
  <c r="Y58" i="12"/>
  <c r="X58" i="12"/>
  <c r="W58" i="12"/>
  <c r="V58" i="12"/>
  <c r="U58" i="12"/>
  <c r="T58" i="12"/>
  <c r="S58" i="12"/>
  <c r="R58" i="12"/>
  <c r="Q58" i="12"/>
  <c r="P58" i="12"/>
  <c r="O58" i="12"/>
  <c r="Z57" i="12"/>
  <c r="Y57" i="12"/>
  <c r="X57" i="12"/>
  <c r="W57" i="12"/>
  <c r="V57" i="12"/>
  <c r="U57" i="12"/>
  <c r="T57" i="12"/>
  <c r="S57" i="12"/>
  <c r="R57" i="12"/>
  <c r="Q57" i="12"/>
  <c r="P57" i="12"/>
  <c r="O57" i="12"/>
  <c r="Z56" i="12"/>
  <c r="Y56" i="12"/>
  <c r="X56" i="12"/>
  <c r="W56" i="12"/>
  <c r="V56" i="12"/>
  <c r="U56" i="12"/>
  <c r="T56" i="12"/>
  <c r="S56" i="12"/>
  <c r="R56" i="12"/>
  <c r="Q56" i="12"/>
  <c r="P56" i="12"/>
  <c r="O56" i="12"/>
  <c r="Z55" i="12"/>
  <c r="Y55" i="12"/>
  <c r="X55" i="12"/>
  <c r="W55" i="12"/>
  <c r="V55" i="12"/>
  <c r="U55" i="12"/>
  <c r="T55" i="12"/>
  <c r="S55" i="12"/>
  <c r="R55" i="12"/>
  <c r="Q55" i="12"/>
  <c r="P55" i="12"/>
  <c r="O55" i="12"/>
  <c r="Z54" i="12"/>
  <c r="Y54" i="12"/>
  <c r="X54" i="12"/>
  <c r="W54" i="12"/>
  <c r="V54" i="12"/>
  <c r="U54" i="12"/>
  <c r="T54" i="12"/>
  <c r="S54" i="12"/>
  <c r="R54" i="12"/>
  <c r="Q54" i="12"/>
  <c r="P54" i="12"/>
  <c r="O54" i="12"/>
  <c r="Z53" i="12"/>
  <c r="Y53" i="12"/>
  <c r="X53" i="12"/>
  <c r="W53" i="12"/>
  <c r="V53" i="12"/>
  <c r="U53" i="12"/>
  <c r="T53" i="12"/>
  <c r="S53" i="12"/>
  <c r="R53" i="12"/>
  <c r="Q53" i="12"/>
  <c r="P53" i="12"/>
  <c r="O53" i="12"/>
  <c r="Z52" i="12"/>
  <c r="Y52" i="12"/>
  <c r="X52" i="12"/>
  <c r="W52" i="12"/>
  <c r="V52" i="12"/>
  <c r="U52" i="12"/>
  <c r="T52" i="12"/>
  <c r="S52" i="12"/>
  <c r="R52" i="12"/>
  <c r="Q52" i="12"/>
  <c r="P52" i="12"/>
  <c r="O52" i="12"/>
  <c r="Z51" i="12"/>
  <c r="Y51" i="12"/>
  <c r="X51" i="12"/>
  <c r="W51" i="12"/>
  <c r="V51" i="12"/>
  <c r="U51" i="12"/>
  <c r="T51" i="12"/>
  <c r="S51" i="12"/>
  <c r="R51" i="12"/>
  <c r="Q51" i="12"/>
  <c r="P51" i="12"/>
  <c r="O51" i="12"/>
  <c r="Z50" i="12"/>
  <c r="Y50" i="12"/>
  <c r="X50" i="12"/>
  <c r="W50" i="12"/>
  <c r="V50" i="12"/>
  <c r="U50" i="12"/>
  <c r="T50" i="12"/>
  <c r="S50" i="12"/>
  <c r="R50" i="12"/>
  <c r="Q50" i="12"/>
  <c r="P50" i="12"/>
  <c r="O50" i="12"/>
  <c r="Z49" i="12"/>
  <c r="Y49" i="12"/>
  <c r="X49" i="12"/>
  <c r="W49" i="12"/>
  <c r="V49" i="12"/>
  <c r="U49" i="12"/>
  <c r="T49" i="12"/>
  <c r="S49" i="12"/>
  <c r="R49" i="12"/>
  <c r="Q49" i="12"/>
  <c r="P49" i="12"/>
  <c r="O49" i="12"/>
  <c r="Z48" i="12"/>
  <c r="Y48" i="12"/>
  <c r="X48" i="12"/>
  <c r="W48" i="12"/>
  <c r="V48" i="12"/>
  <c r="U48" i="12"/>
  <c r="T48" i="12"/>
  <c r="S48" i="12"/>
  <c r="R48" i="12"/>
  <c r="Q48" i="12"/>
  <c r="P48" i="12"/>
  <c r="O48" i="12"/>
  <c r="Z47" i="12"/>
  <c r="Y47" i="12"/>
  <c r="X47" i="12"/>
  <c r="W47" i="12"/>
  <c r="V47" i="12"/>
  <c r="U47" i="12"/>
  <c r="T47" i="12"/>
  <c r="S47" i="12"/>
  <c r="R47" i="12"/>
  <c r="Q47" i="12"/>
  <c r="P47" i="12"/>
  <c r="O47" i="12"/>
  <c r="Z46" i="12"/>
  <c r="Y46" i="12"/>
  <c r="X46" i="12"/>
  <c r="W46" i="12"/>
  <c r="V46" i="12"/>
  <c r="U46" i="12"/>
  <c r="T46" i="12"/>
  <c r="S46" i="12"/>
  <c r="R46" i="12"/>
  <c r="Q46" i="12"/>
  <c r="P46" i="12"/>
  <c r="O46" i="12"/>
  <c r="Z45" i="12"/>
  <c r="Y45" i="12"/>
  <c r="X45" i="12"/>
  <c r="W45" i="12"/>
  <c r="V45" i="12"/>
  <c r="U45" i="12"/>
  <c r="T45" i="12"/>
  <c r="S45" i="12"/>
  <c r="R45" i="12"/>
  <c r="Q45" i="12"/>
  <c r="P45" i="12"/>
  <c r="O45" i="12"/>
  <c r="Z44" i="12"/>
  <c r="Y44" i="12"/>
  <c r="X44" i="12"/>
  <c r="W44" i="12"/>
  <c r="V44" i="12"/>
  <c r="U44" i="12"/>
  <c r="T44" i="12"/>
  <c r="S44" i="12"/>
  <c r="R44" i="12"/>
  <c r="Q44" i="12"/>
  <c r="P44" i="12"/>
  <c r="O44" i="12"/>
  <c r="Z43" i="12"/>
  <c r="Y43" i="12"/>
  <c r="X43" i="12"/>
  <c r="W43" i="12"/>
  <c r="V43" i="12"/>
  <c r="U43" i="12"/>
  <c r="T43" i="12"/>
  <c r="S43" i="12"/>
  <c r="R43" i="12"/>
  <c r="Q43" i="12"/>
  <c r="P43" i="12"/>
  <c r="O43" i="12"/>
  <c r="Z42" i="12"/>
  <c r="Y42" i="12"/>
  <c r="X42" i="12"/>
  <c r="W42" i="12"/>
  <c r="V42" i="12"/>
  <c r="U42" i="12"/>
  <c r="T42" i="12"/>
  <c r="S42" i="12"/>
  <c r="R42" i="12"/>
  <c r="Q42" i="12"/>
  <c r="P42" i="12"/>
  <c r="O42" i="12"/>
  <c r="Z41" i="12"/>
  <c r="Y41" i="12"/>
  <c r="X41" i="12"/>
  <c r="W41" i="12"/>
  <c r="V41" i="12"/>
  <c r="U41" i="12"/>
  <c r="T41" i="12"/>
  <c r="S41" i="12"/>
  <c r="R41" i="12"/>
  <c r="Q41" i="12"/>
  <c r="P41" i="12"/>
  <c r="O41" i="12"/>
  <c r="Z40" i="12"/>
  <c r="Y40" i="12"/>
  <c r="X40" i="12"/>
  <c r="W40" i="12"/>
  <c r="V40" i="12"/>
  <c r="U40" i="12"/>
  <c r="T40" i="12"/>
  <c r="S40" i="12"/>
  <c r="R40" i="12"/>
  <c r="Q40" i="12"/>
  <c r="P40" i="12"/>
  <c r="O40" i="12"/>
  <c r="Z39" i="12"/>
  <c r="Y39" i="12"/>
  <c r="X39" i="12"/>
  <c r="W39" i="12"/>
  <c r="V39" i="12"/>
  <c r="U39" i="12"/>
  <c r="T39" i="12"/>
  <c r="S39" i="12"/>
  <c r="R39" i="12"/>
  <c r="Q39" i="12"/>
  <c r="P39" i="12"/>
  <c r="O39" i="12"/>
  <c r="Z38" i="12"/>
  <c r="Y38" i="12"/>
  <c r="X38" i="12"/>
  <c r="W38" i="12"/>
  <c r="V38" i="12"/>
  <c r="U38" i="12"/>
  <c r="T38" i="12"/>
  <c r="S38" i="12"/>
  <c r="R38" i="12"/>
  <c r="Q38" i="12"/>
  <c r="P38" i="12"/>
  <c r="O38" i="12"/>
  <c r="Z37" i="12"/>
  <c r="Y37" i="12"/>
  <c r="X37" i="12"/>
  <c r="W37" i="12"/>
  <c r="V37" i="12"/>
  <c r="U37" i="12"/>
  <c r="T37" i="12"/>
  <c r="S37" i="12"/>
  <c r="R37" i="12"/>
  <c r="Q37" i="12"/>
  <c r="P37" i="12"/>
  <c r="O37" i="12"/>
  <c r="Z36" i="12"/>
  <c r="Y36" i="12"/>
  <c r="X36" i="12"/>
  <c r="W36" i="12"/>
  <c r="V36" i="12"/>
  <c r="U36" i="12"/>
  <c r="T36" i="12"/>
  <c r="S36" i="12"/>
  <c r="R36" i="12"/>
  <c r="Q36" i="12"/>
  <c r="P36" i="12"/>
  <c r="O36" i="12"/>
  <c r="Z35" i="12"/>
  <c r="Y35" i="12"/>
  <c r="X35" i="12"/>
  <c r="W35" i="12"/>
  <c r="V35" i="12"/>
  <c r="U35" i="12"/>
  <c r="T35" i="12"/>
  <c r="S35" i="12"/>
  <c r="R35" i="12"/>
  <c r="Q35" i="12"/>
  <c r="P35" i="12"/>
  <c r="O35" i="12"/>
  <c r="Z34" i="12"/>
  <c r="Y34" i="12"/>
  <c r="X34" i="12"/>
  <c r="W34" i="12"/>
  <c r="V34" i="12"/>
  <c r="U34" i="12"/>
  <c r="T34" i="12"/>
  <c r="S34" i="12"/>
  <c r="R34" i="12"/>
  <c r="Q34" i="12"/>
  <c r="P34" i="12"/>
  <c r="O34" i="12"/>
  <c r="Z33" i="12"/>
  <c r="Y33" i="12"/>
  <c r="X33" i="12"/>
  <c r="W33" i="12"/>
  <c r="V33" i="12"/>
  <c r="U33" i="12"/>
  <c r="T33" i="12"/>
  <c r="S33" i="12"/>
  <c r="R33" i="12"/>
  <c r="Q33" i="12"/>
  <c r="P33" i="12"/>
  <c r="O33" i="12"/>
  <c r="Z32" i="12"/>
  <c r="Y32" i="12"/>
  <c r="X32" i="12"/>
  <c r="W32" i="12"/>
  <c r="V32" i="12"/>
  <c r="U32" i="12"/>
  <c r="T32" i="12"/>
  <c r="S32" i="12"/>
  <c r="R32" i="12"/>
  <c r="Q32" i="12"/>
  <c r="P32" i="12"/>
  <c r="O32" i="12"/>
  <c r="Z31" i="12"/>
  <c r="Y31" i="12"/>
  <c r="X31" i="12"/>
  <c r="W31" i="12"/>
  <c r="V31" i="12"/>
  <c r="U31" i="12"/>
  <c r="T31" i="12"/>
  <c r="S31" i="12"/>
  <c r="R31" i="12"/>
  <c r="Q31" i="12"/>
  <c r="P31" i="12"/>
  <c r="O31" i="12"/>
  <c r="Z30" i="12"/>
  <c r="Y30" i="12"/>
  <c r="X30" i="12"/>
  <c r="W30" i="12"/>
  <c r="V30" i="12"/>
  <c r="U30" i="12"/>
  <c r="T30" i="12"/>
  <c r="S30" i="12"/>
  <c r="R30" i="12"/>
  <c r="Q30" i="12"/>
  <c r="P30" i="12"/>
  <c r="O30" i="12"/>
  <c r="Z29" i="12"/>
  <c r="Y29" i="12"/>
  <c r="X29" i="12"/>
  <c r="W29" i="12"/>
  <c r="V29" i="12"/>
  <c r="U29" i="12"/>
  <c r="T29" i="12"/>
  <c r="S29" i="12"/>
  <c r="R29" i="12"/>
  <c r="Q29" i="12"/>
  <c r="P29" i="12"/>
  <c r="O29" i="12"/>
  <c r="Z28" i="12"/>
  <c r="Y28" i="12"/>
  <c r="X28" i="12"/>
  <c r="W28" i="12"/>
  <c r="V28" i="12"/>
  <c r="U28" i="12"/>
  <c r="T28" i="12"/>
  <c r="S28" i="12"/>
  <c r="R28" i="12"/>
  <c r="Q28" i="12"/>
  <c r="P28" i="12"/>
  <c r="O28" i="12"/>
  <c r="Z27" i="12"/>
  <c r="Y27" i="12"/>
  <c r="X27" i="12"/>
  <c r="W27" i="12"/>
  <c r="V27" i="12"/>
  <c r="U27" i="12"/>
  <c r="T27" i="12"/>
  <c r="S27" i="12"/>
  <c r="R27" i="12"/>
  <c r="Q27" i="12"/>
  <c r="P27" i="12"/>
  <c r="O27" i="12"/>
  <c r="Z26" i="12"/>
  <c r="Y26" i="12"/>
  <c r="X26" i="12"/>
  <c r="W26" i="12"/>
  <c r="V26" i="12"/>
  <c r="U26" i="12"/>
  <c r="T26" i="12"/>
  <c r="S26" i="12"/>
  <c r="R26" i="12"/>
  <c r="Q26" i="12"/>
  <c r="P26" i="12"/>
  <c r="O26" i="12"/>
  <c r="Z25" i="12"/>
  <c r="Y25" i="12"/>
  <c r="X25" i="12"/>
  <c r="W25" i="12"/>
  <c r="V25" i="12"/>
  <c r="U25" i="12"/>
  <c r="T25" i="12"/>
  <c r="S25" i="12"/>
  <c r="R25" i="12"/>
  <c r="Q25" i="12"/>
  <c r="P25" i="12"/>
  <c r="O25" i="12"/>
  <c r="Z24" i="12"/>
  <c r="Y24" i="12"/>
  <c r="X24" i="12"/>
  <c r="W24" i="12"/>
  <c r="V24" i="12"/>
  <c r="U24" i="12"/>
  <c r="T24" i="12"/>
  <c r="S24" i="12"/>
  <c r="R24" i="12"/>
  <c r="Q24" i="12"/>
  <c r="P24" i="12"/>
  <c r="O24" i="12"/>
  <c r="Z23" i="12"/>
  <c r="Y23" i="12"/>
  <c r="X23" i="12"/>
  <c r="W23" i="12"/>
  <c r="V23" i="12"/>
  <c r="U23" i="12"/>
  <c r="T23" i="12"/>
  <c r="S23" i="12"/>
  <c r="R23" i="12"/>
  <c r="Q23" i="12"/>
  <c r="P23" i="12"/>
  <c r="O23" i="12"/>
  <c r="Z22" i="12"/>
  <c r="Y22" i="12"/>
  <c r="X22" i="12"/>
  <c r="W22" i="12"/>
  <c r="V22" i="12"/>
  <c r="U22" i="12"/>
  <c r="T22" i="12"/>
  <c r="S22" i="12"/>
  <c r="R22" i="12"/>
  <c r="Q22" i="12"/>
  <c r="P22" i="12"/>
  <c r="O22" i="12"/>
  <c r="Z21" i="12"/>
  <c r="Y21" i="12"/>
  <c r="X21" i="12"/>
  <c r="W21" i="12"/>
  <c r="V21" i="12"/>
  <c r="U21" i="12"/>
  <c r="T21" i="12"/>
  <c r="S21" i="12"/>
  <c r="R21" i="12"/>
  <c r="Q21" i="12"/>
  <c r="P21" i="12"/>
  <c r="O21" i="12"/>
  <c r="Z20" i="12"/>
  <c r="Y20" i="12"/>
  <c r="X20" i="12"/>
  <c r="W20" i="12"/>
  <c r="V20" i="12"/>
  <c r="U20" i="12"/>
  <c r="T20" i="12"/>
  <c r="S20" i="12"/>
  <c r="R20" i="12"/>
  <c r="Q20" i="12"/>
  <c r="P20" i="12"/>
  <c r="O20" i="12"/>
  <c r="Z19" i="12"/>
  <c r="Y19" i="12"/>
  <c r="X19" i="12"/>
  <c r="W19" i="12"/>
  <c r="V19" i="12"/>
  <c r="U19" i="12"/>
  <c r="T19" i="12"/>
  <c r="S19" i="12"/>
  <c r="R19" i="12"/>
  <c r="Q19" i="12"/>
  <c r="P19" i="12"/>
  <c r="O19" i="12"/>
  <c r="Z18" i="12"/>
  <c r="Y18" i="12"/>
  <c r="X18" i="12"/>
  <c r="W18" i="12"/>
  <c r="V18" i="12"/>
  <c r="U18" i="12"/>
  <c r="T18" i="12"/>
  <c r="S18" i="12"/>
  <c r="R18" i="12"/>
  <c r="Q18" i="12"/>
  <c r="P18" i="12"/>
  <c r="O18" i="12"/>
  <c r="Z17" i="12"/>
  <c r="Y17" i="12"/>
  <c r="X17" i="12"/>
  <c r="W17" i="12"/>
  <c r="V17" i="12"/>
  <c r="U17" i="12"/>
  <c r="T17" i="12"/>
  <c r="S17" i="12"/>
  <c r="R17" i="12"/>
  <c r="Q17" i="12"/>
  <c r="P17" i="12"/>
  <c r="O17" i="12"/>
  <c r="Z16" i="12"/>
  <c r="Y16" i="12"/>
  <c r="X16" i="12"/>
  <c r="W16" i="12"/>
  <c r="V16" i="12"/>
  <c r="U16" i="12"/>
  <c r="T16" i="12"/>
  <c r="S16" i="12"/>
  <c r="R16" i="12"/>
  <c r="Q16" i="12"/>
  <c r="P16" i="12"/>
  <c r="O16" i="12"/>
  <c r="Z15" i="12"/>
  <c r="Y15" i="12"/>
  <c r="X15" i="12"/>
  <c r="W15" i="12"/>
  <c r="V15" i="12"/>
  <c r="U15" i="12"/>
  <c r="T15" i="12"/>
  <c r="S15" i="12"/>
  <c r="R15" i="12"/>
  <c r="Q15" i="12"/>
  <c r="P15" i="12"/>
  <c r="O15" i="12"/>
  <c r="Z14" i="12"/>
  <c r="Y14" i="12"/>
  <c r="X14" i="12"/>
  <c r="W14" i="12"/>
  <c r="V14" i="12"/>
  <c r="U14" i="12"/>
  <c r="T14" i="12"/>
  <c r="S14" i="12"/>
  <c r="R14" i="12"/>
  <c r="Q14" i="12"/>
  <c r="P14" i="12"/>
  <c r="O14" i="12"/>
  <c r="Z13" i="12"/>
  <c r="Y13" i="12"/>
  <c r="X13" i="12"/>
  <c r="W13" i="12"/>
  <c r="V13" i="12"/>
  <c r="U13" i="12"/>
  <c r="T13" i="12"/>
  <c r="S13" i="12"/>
  <c r="R13" i="12"/>
  <c r="Q13" i="12"/>
  <c r="P13" i="12"/>
  <c r="O13" i="12"/>
  <c r="Z12" i="12"/>
  <c r="Y12" i="12"/>
  <c r="X12" i="12"/>
  <c r="W12" i="12"/>
  <c r="V12" i="12"/>
  <c r="U12" i="12"/>
  <c r="T12" i="12"/>
  <c r="S12" i="12"/>
  <c r="R12" i="12"/>
  <c r="Q12" i="12"/>
  <c r="P12" i="12"/>
  <c r="O12" i="12"/>
  <c r="Z11" i="12"/>
  <c r="Y11" i="12"/>
  <c r="X11" i="12"/>
  <c r="W11" i="12"/>
  <c r="V11" i="12"/>
  <c r="U11" i="12"/>
  <c r="T11" i="12"/>
  <c r="S11" i="12"/>
  <c r="R11" i="12"/>
  <c r="Q11" i="12"/>
  <c r="P11" i="12"/>
  <c r="O11" i="12"/>
  <c r="Z10" i="12"/>
  <c r="Y10" i="12"/>
  <c r="X10" i="12"/>
  <c r="W10" i="12"/>
  <c r="V10" i="12"/>
  <c r="U10" i="12"/>
  <c r="T10" i="12"/>
  <c r="S10" i="12"/>
  <c r="R10" i="12"/>
  <c r="Q10" i="12"/>
  <c r="P10" i="12"/>
  <c r="O10" i="12"/>
  <c r="Z9" i="12"/>
  <c r="Y9" i="12"/>
  <c r="X9" i="12"/>
  <c r="W9" i="12"/>
  <c r="V9" i="12"/>
  <c r="U9" i="12"/>
  <c r="T9" i="12"/>
  <c r="S9" i="12"/>
  <c r="R9" i="12"/>
  <c r="Q9" i="12"/>
  <c r="P9" i="12"/>
  <c r="O9" i="12"/>
  <c r="Y7" i="12"/>
  <c r="Y6" i="12"/>
  <c r="W7" i="12"/>
  <c r="W6" i="12"/>
  <c r="U7" i="12"/>
  <c r="U6" i="12"/>
  <c r="S7" i="12"/>
  <c r="S6" i="12"/>
  <c r="Q7" i="12"/>
  <c r="Q6" i="12"/>
  <c r="O7" i="12"/>
  <c r="O6" i="12"/>
  <c r="Z8" i="12"/>
  <c r="Y8" i="12"/>
  <c r="X8" i="12"/>
  <c r="W8" i="12"/>
  <c r="V8" i="12"/>
  <c r="U8" i="12"/>
  <c r="T8" i="12"/>
  <c r="S8" i="12"/>
  <c r="R8" i="12"/>
  <c r="Q8" i="12"/>
  <c r="P8" i="12"/>
  <c r="O8" i="12"/>
  <c r="Z7" i="12"/>
  <c r="X7" i="12"/>
  <c r="V7" i="12"/>
  <c r="T7" i="12"/>
  <c r="R7" i="12"/>
  <c r="P7" i="12"/>
  <c r="Z6" i="12"/>
  <c r="X6" i="12"/>
  <c r="V6" i="12"/>
  <c r="T6" i="12"/>
  <c r="R6" i="12"/>
  <c r="P6" i="12"/>
  <c r="Z71" i="11"/>
  <c r="Y71" i="11"/>
  <c r="X71" i="11"/>
  <c r="W71" i="11"/>
  <c r="V71" i="11"/>
  <c r="U71" i="11"/>
  <c r="T71" i="11"/>
  <c r="S71" i="11"/>
  <c r="R71" i="11"/>
  <c r="Q71" i="11"/>
  <c r="P71" i="11"/>
  <c r="O71" i="11"/>
  <c r="Z70" i="11"/>
  <c r="Y70" i="11"/>
  <c r="X70" i="11"/>
  <c r="W70" i="11"/>
  <c r="V70" i="11"/>
  <c r="U70" i="11"/>
  <c r="T70" i="11"/>
  <c r="S70" i="11"/>
  <c r="R70" i="11"/>
  <c r="Q70" i="11"/>
  <c r="P70" i="11"/>
  <c r="O70" i="11"/>
  <c r="Z69" i="11"/>
  <c r="Y69" i="11"/>
  <c r="X69" i="11"/>
  <c r="W69" i="11"/>
  <c r="V69" i="11"/>
  <c r="U69" i="11"/>
  <c r="T69" i="11"/>
  <c r="S69" i="11"/>
  <c r="R69" i="11"/>
  <c r="Q69" i="11"/>
  <c r="P69" i="11"/>
  <c r="O69" i="11"/>
  <c r="Z68" i="11"/>
  <c r="Y68" i="11"/>
  <c r="X68" i="11"/>
  <c r="W68" i="11"/>
  <c r="V68" i="11"/>
  <c r="U68" i="11"/>
  <c r="T68" i="11"/>
  <c r="S68" i="11"/>
  <c r="R68" i="11"/>
  <c r="Q68" i="11"/>
  <c r="P68" i="11"/>
  <c r="O68" i="11"/>
  <c r="Z67" i="11"/>
  <c r="Y67" i="11"/>
  <c r="X67" i="11"/>
  <c r="W67" i="11"/>
  <c r="V67" i="11"/>
  <c r="U67" i="11"/>
  <c r="T67" i="11"/>
  <c r="S67" i="11"/>
  <c r="R67" i="11"/>
  <c r="Q67" i="11"/>
  <c r="P67" i="11"/>
  <c r="O67" i="11"/>
  <c r="Z66" i="11"/>
  <c r="Y66" i="11"/>
  <c r="X66" i="11"/>
  <c r="W66" i="11"/>
  <c r="V66" i="11"/>
  <c r="U66" i="11"/>
  <c r="T66" i="11"/>
  <c r="S66" i="11"/>
  <c r="R66" i="11"/>
  <c r="Q66" i="11"/>
  <c r="P66" i="11"/>
  <c r="O66" i="11"/>
  <c r="Z65" i="11"/>
  <c r="Y65" i="11"/>
  <c r="X65" i="11"/>
  <c r="W65" i="11"/>
  <c r="V65" i="11"/>
  <c r="U65" i="11"/>
  <c r="T65" i="11"/>
  <c r="S65" i="11"/>
  <c r="R65" i="11"/>
  <c r="Q65" i="11"/>
  <c r="P65" i="11"/>
  <c r="O65" i="11"/>
  <c r="Z64" i="11"/>
  <c r="Y64" i="11"/>
  <c r="X64" i="11"/>
  <c r="W64" i="11"/>
  <c r="V64" i="11"/>
  <c r="U64" i="11"/>
  <c r="T64" i="11"/>
  <c r="S64" i="11"/>
  <c r="R64" i="11"/>
  <c r="Q64" i="11"/>
  <c r="P64" i="11"/>
  <c r="O64" i="11"/>
  <c r="Z63" i="11"/>
  <c r="Y63" i="11"/>
  <c r="X63" i="11"/>
  <c r="W63" i="11"/>
  <c r="V63" i="11"/>
  <c r="U63" i="11"/>
  <c r="T63" i="11"/>
  <c r="S63" i="11"/>
  <c r="R63" i="11"/>
  <c r="Q63" i="11"/>
  <c r="P63" i="11"/>
  <c r="O63" i="11"/>
  <c r="Z62" i="11"/>
  <c r="Y62" i="11"/>
  <c r="X62" i="11"/>
  <c r="W62" i="11"/>
  <c r="V62" i="11"/>
  <c r="U62" i="11"/>
  <c r="T62" i="11"/>
  <c r="S62" i="11"/>
  <c r="R62" i="11"/>
  <c r="Q62" i="11"/>
  <c r="P62" i="11"/>
  <c r="O62" i="11"/>
  <c r="Z61" i="11"/>
  <c r="Y61" i="11"/>
  <c r="X61" i="11"/>
  <c r="W61" i="11"/>
  <c r="V61" i="11"/>
  <c r="U61" i="11"/>
  <c r="T61" i="11"/>
  <c r="S61" i="11"/>
  <c r="R61" i="11"/>
  <c r="Q61" i="11"/>
  <c r="P61" i="11"/>
  <c r="O61" i="11"/>
  <c r="Z60" i="11"/>
  <c r="Y60" i="11"/>
  <c r="X60" i="11"/>
  <c r="W60" i="11"/>
  <c r="V60" i="11"/>
  <c r="U60" i="11"/>
  <c r="T60" i="11"/>
  <c r="S60" i="11"/>
  <c r="R60" i="11"/>
  <c r="Q60" i="11"/>
  <c r="P60" i="11"/>
  <c r="O60" i="11"/>
  <c r="Z59" i="11"/>
  <c r="Y59" i="11"/>
  <c r="X59" i="11"/>
  <c r="W59" i="11"/>
  <c r="V59" i="11"/>
  <c r="U59" i="11"/>
  <c r="T59" i="11"/>
  <c r="S59" i="11"/>
  <c r="R59" i="11"/>
  <c r="Q59" i="11"/>
  <c r="P59" i="11"/>
  <c r="O59" i="11"/>
  <c r="Z58" i="11"/>
  <c r="Y58" i="11"/>
  <c r="X58" i="11"/>
  <c r="W58" i="11"/>
  <c r="V58" i="11"/>
  <c r="U58" i="11"/>
  <c r="T58" i="11"/>
  <c r="S58" i="11"/>
  <c r="R58" i="11"/>
  <c r="Q58" i="11"/>
  <c r="P58" i="11"/>
  <c r="O58" i="11"/>
  <c r="Z57" i="11"/>
  <c r="Y57" i="11"/>
  <c r="X57" i="11"/>
  <c r="W57" i="11"/>
  <c r="V57" i="11"/>
  <c r="U57" i="11"/>
  <c r="T57" i="11"/>
  <c r="S57" i="11"/>
  <c r="R57" i="11"/>
  <c r="Q57" i="11"/>
  <c r="P57" i="11"/>
  <c r="O57" i="11"/>
  <c r="Z56" i="11"/>
  <c r="Y56" i="11"/>
  <c r="X56" i="11"/>
  <c r="W56" i="11"/>
  <c r="V56" i="11"/>
  <c r="U56" i="11"/>
  <c r="T56" i="11"/>
  <c r="S56" i="11"/>
  <c r="R56" i="11"/>
  <c r="Q56" i="11"/>
  <c r="P56" i="11"/>
  <c r="O56" i="11"/>
  <c r="Z55" i="11"/>
  <c r="Y55" i="11"/>
  <c r="X55" i="11"/>
  <c r="W55" i="11"/>
  <c r="V55" i="11"/>
  <c r="U55" i="11"/>
  <c r="T55" i="11"/>
  <c r="S55" i="11"/>
  <c r="R55" i="11"/>
  <c r="Q55" i="11"/>
  <c r="P55" i="11"/>
  <c r="O55" i="11"/>
  <c r="Z54" i="11"/>
  <c r="Y54" i="11"/>
  <c r="X54" i="11"/>
  <c r="W54" i="11"/>
  <c r="V54" i="11"/>
  <c r="U54" i="11"/>
  <c r="T54" i="11"/>
  <c r="S54" i="11"/>
  <c r="R54" i="11"/>
  <c r="Q54" i="11"/>
  <c r="P54" i="11"/>
  <c r="O54" i="11"/>
  <c r="Z53" i="11"/>
  <c r="Y53" i="11"/>
  <c r="X53" i="11"/>
  <c r="W53" i="11"/>
  <c r="V53" i="11"/>
  <c r="U53" i="11"/>
  <c r="T53" i="11"/>
  <c r="S53" i="11"/>
  <c r="R53" i="11"/>
  <c r="Q53" i="11"/>
  <c r="P53" i="11"/>
  <c r="O53" i="11"/>
  <c r="Z52" i="11"/>
  <c r="Y52" i="11"/>
  <c r="X52" i="11"/>
  <c r="W52" i="11"/>
  <c r="V52" i="11"/>
  <c r="U52" i="11"/>
  <c r="T52" i="11"/>
  <c r="S52" i="11"/>
  <c r="R52" i="11"/>
  <c r="Q52" i="11"/>
  <c r="P52" i="11"/>
  <c r="O52" i="11"/>
  <c r="Z51" i="11"/>
  <c r="Y51" i="11"/>
  <c r="X51" i="11"/>
  <c r="W51" i="11"/>
  <c r="V51" i="11"/>
  <c r="U51" i="11"/>
  <c r="T51" i="11"/>
  <c r="S51" i="11"/>
  <c r="R51" i="11"/>
  <c r="Q51" i="11"/>
  <c r="P51" i="11"/>
  <c r="O51" i="11"/>
  <c r="Z50" i="11"/>
  <c r="Y50" i="11"/>
  <c r="X50" i="11"/>
  <c r="W50" i="11"/>
  <c r="V50" i="11"/>
  <c r="U50" i="11"/>
  <c r="T50" i="11"/>
  <c r="S50" i="11"/>
  <c r="R50" i="11"/>
  <c r="Q50" i="11"/>
  <c r="P50" i="11"/>
  <c r="O50" i="11"/>
  <c r="Z49" i="11"/>
  <c r="Y49" i="11"/>
  <c r="X49" i="11"/>
  <c r="W49" i="11"/>
  <c r="V49" i="11"/>
  <c r="U49" i="11"/>
  <c r="T49" i="11"/>
  <c r="S49" i="11"/>
  <c r="R49" i="11"/>
  <c r="Q49" i="11"/>
  <c r="P49" i="11"/>
  <c r="O49" i="11"/>
  <c r="Z48" i="11"/>
  <c r="Y48" i="11"/>
  <c r="X48" i="11"/>
  <c r="W48" i="11"/>
  <c r="V48" i="11"/>
  <c r="U48" i="11"/>
  <c r="T48" i="11"/>
  <c r="S48" i="11"/>
  <c r="R48" i="11"/>
  <c r="Q48" i="11"/>
  <c r="P48" i="11"/>
  <c r="O48" i="11"/>
  <c r="Z47" i="11"/>
  <c r="Y47" i="11"/>
  <c r="X47" i="11"/>
  <c r="W47" i="11"/>
  <c r="V47" i="11"/>
  <c r="U47" i="11"/>
  <c r="T47" i="11"/>
  <c r="S47" i="11"/>
  <c r="R47" i="11"/>
  <c r="Q47" i="11"/>
  <c r="P47" i="11"/>
  <c r="O47" i="11"/>
  <c r="Z46" i="11"/>
  <c r="Y46" i="11"/>
  <c r="X46" i="11"/>
  <c r="W46" i="11"/>
  <c r="V46" i="11"/>
  <c r="U46" i="11"/>
  <c r="T46" i="11"/>
  <c r="S46" i="11"/>
  <c r="R46" i="11"/>
  <c r="Q46" i="11"/>
  <c r="P46" i="11"/>
  <c r="O46" i="11"/>
  <c r="Z45" i="11"/>
  <c r="Y45" i="11"/>
  <c r="X45" i="11"/>
  <c r="W45" i="11"/>
  <c r="V45" i="11"/>
  <c r="U45" i="11"/>
  <c r="T45" i="11"/>
  <c r="S45" i="11"/>
  <c r="R45" i="11"/>
  <c r="Q45" i="11"/>
  <c r="P45" i="11"/>
  <c r="O45" i="11"/>
  <c r="Z44" i="11"/>
  <c r="Y44" i="11"/>
  <c r="X44" i="11"/>
  <c r="W44" i="11"/>
  <c r="V44" i="11"/>
  <c r="U44" i="11"/>
  <c r="T44" i="11"/>
  <c r="S44" i="11"/>
  <c r="R44" i="11"/>
  <c r="Q44" i="11"/>
  <c r="P44" i="11"/>
  <c r="O44" i="11"/>
  <c r="Z43" i="11"/>
  <c r="Y43" i="11"/>
  <c r="X43" i="11"/>
  <c r="W43" i="11"/>
  <c r="V43" i="11"/>
  <c r="U43" i="11"/>
  <c r="T43" i="11"/>
  <c r="S43" i="11"/>
  <c r="R43" i="11"/>
  <c r="Q43" i="11"/>
  <c r="P43" i="11"/>
  <c r="O43" i="11"/>
  <c r="Z42" i="11"/>
  <c r="Y42" i="11"/>
  <c r="X42" i="11"/>
  <c r="W42" i="11"/>
  <c r="V42" i="11"/>
  <c r="U42" i="11"/>
  <c r="T42" i="11"/>
  <c r="S42" i="11"/>
  <c r="R42" i="11"/>
  <c r="Q42" i="11"/>
  <c r="P42" i="11"/>
  <c r="O42" i="11"/>
  <c r="Z41" i="11"/>
  <c r="Y41" i="11"/>
  <c r="X41" i="11"/>
  <c r="W41" i="11"/>
  <c r="V41" i="11"/>
  <c r="U41" i="11"/>
  <c r="T41" i="11"/>
  <c r="S41" i="11"/>
  <c r="R41" i="11"/>
  <c r="Q41" i="11"/>
  <c r="P41" i="11"/>
  <c r="O41" i="11"/>
  <c r="Z40" i="11"/>
  <c r="Y40" i="11"/>
  <c r="X40" i="11"/>
  <c r="W40" i="11"/>
  <c r="V40" i="11"/>
  <c r="U40" i="11"/>
  <c r="T40" i="11"/>
  <c r="S40" i="11"/>
  <c r="R40" i="11"/>
  <c r="Q40" i="11"/>
  <c r="P40" i="11"/>
  <c r="O40" i="11"/>
  <c r="Z39" i="11"/>
  <c r="Y39" i="11"/>
  <c r="X39" i="11"/>
  <c r="W39" i="11"/>
  <c r="V39" i="11"/>
  <c r="U39" i="11"/>
  <c r="T39" i="11"/>
  <c r="S39" i="11"/>
  <c r="R39" i="11"/>
  <c r="Q39" i="11"/>
  <c r="P39" i="11"/>
  <c r="O39" i="11"/>
  <c r="Z38" i="11"/>
  <c r="Y38" i="11"/>
  <c r="X38" i="11"/>
  <c r="W38" i="11"/>
  <c r="V38" i="11"/>
  <c r="U38" i="11"/>
  <c r="T38" i="11"/>
  <c r="S38" i="11"/>
  <c r="R38" i="11"/>
  <c r="Q38" i="11"/>
  <c r="P38" i="11"/>
  <c r="O38" i="11"/>
  <c r="Z37" i="11"/>
  <c r="Y37" i="11"/>
  <c r="X37" i="11"/>
  <c r="W37" i="11"/>
  <c r="V37" i="11"/>
  <c r="U37" i="11"/>
  <c r="T37" i="11"/>
  <c r="S37" i="11"/>
  <c r="R37" i="11"/>
  <c r="Q37" i="11"/>
  <c r="P37" i="11"/>
  <c r="O37" i="11"/>
  <c r="Z36" i="11"/>
  <c r="Y36" i="11"/>
  <c r="X36" i="11"/>
  <c r="W36" i="11"/>
  <c r="V36" i="11"/>
  <c r="U36" i="11"/>
  <c r="T36" i="11"/>
  <c r="S36" i="11"/>
  <c r="R36" i="11"/>
  <c r="Q36" i="11"/>
  <c r="P36" i="11"/>
  <c r="O36" i="11"/>
  <c r="Z35" i="11"/>
  <c r="Y35" i="11"/>
  <c r="X35" i="11"/>
  <c r="W35" i="11"/>
  <c r="V35" i="11"/>
  <c r="U35" i="11"/>
  <c r="T35" i="11"/>
  <c r="S35" i="11"/>
  <c r="R35" i="11"/>
  <c r="Q35" i="11"/>
  <c r="P35" i="11"/>
  <c r="O35" i="11"/>
  <c r="Z34" i="11"/>
  <c r="Y34" i="11"/>
  <c r="X34" i="11"/>
  <c r="W34" i="11"/>
  <c r="V34" i="11"/>
  <c r="U34" i="11"/>
  <c r="T34" i="11"/>
  <c r="S34" i="11"/>
  <c r="R34" i="11"/>
  <c r="Q34" i="11"/>
  <c r="P34" i="11"/>
  <c r="O34" i="11"/>
  <c r="Z33" i="11"/>
  <c r="Y33" i="11"/>
  <c r="X33" i="11"/>
  <c r="W33" i="11"/>
  <c r="V33" i="11"/>
  <c r="U33" i="11"/>
  <c r="T33" i="11"/>
  <c r="S33" i="11"/>
  <c r="R33" i="11"/>
  <c r="Q33" i="11"/>
  <c r="P33" i="11"/>
  <c r="O33" i="11"/>
  <c r="Z32" i="11"/>
  <c r="Y32" i="11"/>
  <c r="X32" i="11"/>
  <c r="W32" i="11"/>
  <c r="V32" i="11"/>
  <c r="U32" i="11"/>
  <c r="T32" i="11"/>
  <c r="S32" i="11"/>
  <c r="R32" i="11"/>
  <c r="Q32" i="11"/>
  <c r="P32" i="11"/>
  <c r="O32" i="11"/>
  <c r="Z31" i="11"/>
  <c r="Y31" i="11"/>
  <c r="X31" i="11"/>
  <c r="W31" i="11"/>
  <c r="V31" i="11"/>
  <c r="U31" i="11"/>
  <c r="T31" i="11"/>
  <c r="S31" i="11"/>
  <c r="R31" i="11"/>
  <c r="Q31" i="11"/>
  <c r="P31" i="11"/>
  <c r="O31" i="11"/>
  <c r="Z30" i="11"/>
  <c r="Y30" i="11"/>
  <c r="X30" i="11"/>
  <c r="W30" i="11"/>
  <c r="V30" i="11"/>
  <c r="U30" i="11"/>
  <c r="T30" i="11"/>
  <c r="S30" i="11"/>
  <c r="R30" i="11"/>
  <c r="Q30" i="11"/>
  <c r="P30" i="11"/>
  <c r="O30" i="11"/>
  <c r="Z29" i="11"/>
  <c r="Y29" i="11"/>
  <c r="X29" i="11"/>
  <c r="W29" i="11"/>
  <c r="V29" i="11"/>
  <c r="U29" i="11"/>
  <c r="T29" i="11"/>
  <c r="S29" i="11"/>
  <c r="R29" i="11"/>
  <c r="Q29" i="11"/>
  <c r="P29" i="11"/>
  <c r="O29" i="11"/>
  <c r="Z28" i="11"/>
  <c r="Y28" i="11"/>
  <c r="X28" i="11"/>
  <c r="W28" i="11"/>
  <c r="V28" i="11"/>
  <c r="U28" i="11"/>
  <c r="T28" i="11"/>
  <c r="S28" i="11"/>
  <c r="R28" i="11"/>
  <c r="Q28" i="11"/>
  <c r="P28" i="11"/>
  <c r="O28" i="11"/>
  <c r="Z27" i="11"/>
  <c r="Y27" i="11"/>
  <c r="X27" i="11"/>
  <c r="W27" i="11"/>
  <c r="V27" i="11"/>
  <c r="U27" i="11"/>
  <c r="T27" i="11"/>
  <c r="S27" i="11"/>
  <c r="R27" i="11"/>
  <c r="Q27" i="11"/>
  <c r="P27" i="11"/>
  <c r="O27" i="11"/>
  <c r="Z26" i="11"/>
  <c r="Y26" i="11"/>
  <c r="X26" i="11"/>
  <c r="W26" i="11"/>
  <c r="V26" i="11"/>
  <c r="U26" i="11"/>
  <c r="T26" i="11"/>
  <c r="S26" i="11"/>
  <c r="R26" i="11"/>
  <c r="Q26" i="11"/>
  <c r="P26" i="11"/>
  <c r="O26" i="11"/>
  <c r="Z25" i="11"/>
  <c r="Y25" i="11"/>
  <c r="X25" i="11"/>
  <c r="W25" i="11"/>
  <c r="V25" i="11"/>
  <c r="U25" i="11"/>
  <c r="T25" i="11"/>
  <c r="S25" i="11"/>
  <c r="R25" i="11"/>
  <c r="Q25" i="11"/>
  <c r="P25" i="11"/>
  <c r="O25" i="11"/>
  <c r="Z24" i="11"/>
  <c r="Y24" i="11"/>
  <c r="X24" i="11"/>
  <c r="W24" i="11"/>
  <c r="V24" i="11"/>
  <c r="U24" i="11"/>
  <c r="T24" i="11"/>
  <c r="S24" i="11"/>
  <c r="R24" i="11"/>
  <c r="Q24" i="11"/>
  <c r="P24" i="11"/>
  <c r="O24" i="11"/>
  <c r="Z23" i="11"/>
  <c r="Y23" i="11"/>
  <c r="X23" i="11"/>
  <c r="W23" i="11"/>
  <c r="V23" i="11"/>
  <c r="U23" i="11"/>
  <c r="T23" i="11"/>
  <c r="S23" i="11"/>
  <c r="R23" i="11"/>
  <c r="Q23" i="11"/>
  <c r="P23" i="11"/>
  <c r="O23" i="11"/>
  <c r="Z22" i="11"/>
  <c r="Y22" i="11"/>
  <c r="X22" i="11"/>
  <c r="W22" i="11"/>
  <c r="V22" i="11"/>
  <c r="U22" i="11"/>
  <c r="T22" i="11"/>
  <c r="S22" i="11"/>
  <c r="R22" i="11"/>
  <c r="Q22" i="11"/>
  <c r="P22" i="11"/>
  <c r="O22" i="11"/>
  <c r="Z21" i="11"/>
  <c r="Y21" i="11"/>
  <c r="X21" i="11"/>
  <c r="W21" i="11"/>
  <c r="V21" i="11"/>
  <c r="U21" i="11"/>
  <c r="T21" i="11"/>
  <c r="S21" i="11"/>
  <c r="R21" i="11"/>
  <c r="Q21" i="11"/>
  <c r="P21" i="11"/>
  <c r="O21" i="11"/>
  <c r="Z20" i="11"/>
  <c r="Y20" i="11"/>
  <c r="X20" i="11"/>
  <c r="W20" i="11"/>
  <c r="V20" i="11"/>
  <c r="U20" i="11"/>
  <c r="T20" i="11"/>
  <c r="S20" i="11"/>
  <c r="R20" i="11"/>
  <c r="Q20" i="11"/>
  <c r="P20" i="11"/>
  <c r="O20" i="11"/>
  <c r="Z19" i="11"/>
  <c r="Y19" i="11"/>
  <c r="X19" i="11"/>
  <c r="W19" i="11"/>
  <c r="V19" i="11"/>
  <c r="U19" i="11"/>
  <c r="T19" i="11"/>
  <c r="S19" i="11"/>
  <c r="R19" i="11"/>
  <c r="Q19" i="11"/>
  <c r="P19" i="11"/>
  <c r="O19" i="11"/>
  <c r="Z18" i="11"/>
  <c r="Y18" i="11"/>
  <c r="X18" i="11"/>
  <c r="W18" i="11"/>
  <c r="V18" i="11"/>
  <c r="U18" i="11"/>
  <c r="T18" i="11"/>
  <c r="S18" i="11"/>
  <c r="R18" i="11"/>
  <c r="Q18" i="11"/>
  <c r="P18" i="11"/>
  <c r="O18" i="11"/>
  <c r="Z17" i="11"/>
  <c r="Y17" i="11"/>
  <c r="X17" i="11"/>
  <c r="W17" i="11"/>
  <c r="V17" i="11"/>
  <c r="U17" i="11"/>
  <c r="T17" i="11"/>
  <c r="S17" i="11"/>
  <c r="R17" i="11"/>
  <c r="Q17" i="11"/>
  <c r="P17" i="11"/>
  <c r="O17" i="11"/>
  <c r="Z16" i="11"/>
  <c r="Y16" i="11"/>
  <c r="X16" i="11"/>
  <c r="W16" i="11"/>
  <c r="V16" i="11"/>
  <c r="U16" i="11"/>
  <c r="T16" i="11"/>
  <c r="S16" i="11"/>
  <c r="R16" i="11"/>
  <c r="Q16" i="11"/>
  <c r="P16" i="11"/>
  <c r="O16" i="11"/>
  <c r="Z15" i="11"/>
  <c r="Y15" i="11"/>
  <c r="X15" i="11"/>
  <c r="W15" i="11"/>
  <c r="V15" i="11"/>
  <c r="U15" i="11"/>
  <c r="T15" i="11"/>
  <c r="S15" i="11"/>
  <c r="R15" i="11"/>
  <c r="Q15" i="11"/>
  <c r="P15" i="11"/>
  <c r="O15" i="11"/>
  <c r="Z14" i="11"/>
  <c r="Y14" i="11"/>
  <c r="X14" i="11"/>
  <c r="W14" i="11"/>
  <c r="V14" i="11"/>
  <c r="U14" i="11"/>
  <c r="T14" i="11"/>
  <c r="S14" i="11"/>
  <c r="R14" i="11"/>
  <c r="Q14" i="11"/>
  <c r="P14" i="11"/>
  <c r="O14" i="11"/>
  <c r="Z13" i="11"/>
  <c r="Y13" i="11"/>
  <c r="X13" i="11"/>
  <c r="W13" i="11"/>
  <c r="V13" i="11"/>
  <c r="U13" i="11"/>
  <c r="T13" i="11"/>
  <c r="S13" i="11"/>
  <c r="R13" i="11"/>
  <c r="Q13" i="11"/>
  <c r="P13" i="11"/>
  <c r="O13" i="11"/>
  <c r="Z12" i="11"/>
  <c r="Y12" i="11"/>
  <c r="X12" i="11"/>
  <c r="W12" i="11"/>
  <c r="V12" i="11"/>
  <c r="U12" i="11"/>
  <c r="T12" i="11"/>
  <c r="S12" i="11"/>
  <c r="R12" i="11"/>
  <c r="Q12" i="11"/>
  <c r="P12" i="11"/>
  <c r="O12" i="11"/>
  <c r="Z11" i="11"/>
  <c r="Y11" i="11"/>
  <c r="X11" i="11"/>
  <c r="W11" i="11"/>
  <c r="V11" i="11"/>
  <c r="U11" i="11"/>
  <c r="T11" i="11"/>
  <c r="S11" i="11"/>
  <c r="R11" i="11"/>
  <c r="Q11" i="11"/>
  <c r="P11" i="11"/>
  <c r="O11" i="11"/>
  <c r="Z10" i="11"/>
  <c r="Y10" i="11"/>
  <c r="X10" i="11"/>
  <c r="W10" i="11"/>
  <c r="V10" i="11"/>
  <c r="U10" i="11"/>
  <c r="T10" i="11"/>
  <c r="S10" i="11"/>
  <c r="R10" i="11"/>
  <c r="Q10" i="11"/>
  <c r="P10" i="11"/>
  <c r="O10" i="11"/>
  <c r="Z9" i="11"/>
  <c r="Y9" i="11"/>
  <c r="X9" i="11"/>
  <c r="W9" i="11"/>
  <c r="V9" i="11"/>
  <c r="U9" i="11"/>
  <c r="T9" i="11"/>
  <c r="S9" i="11"/>
  <c r="R9" i="11"/>
  <c r="Q9" i="11"/>
  <c r="P9" i="11"/>
  <c r="O9" i="11"/>
  <c r="Y7" i="11"/>
  <c r="Y6" i="11"/>
  <c r="W7" i="11"/>
  <c r="W6" i="11"/>
  <c r="U7" i="11"/>
  <c r="U6" i="11"/>
  <c r="S7" i="11"/>
  <c r="S6" i="11"/>
  <c r="Q7" i="11"/>
  <c r="Q6" i="11"/>
  <c r="O7" i="11"/>
  <c r="O6" i="11"/>
  <c r="Z8" i="11"/>
  <c r="Y8" i="11"/>
  <c r="X8" i="11"/>
  <c r="W8" i="11"/>
  <c r="V8" i="11"/>
  <c r="U8" i="11"/>
  <c r="T8" i="11"/>
  <c r="S8" i="11"/>
  <c r="R8" i="11"/>
  <c r="Q8" i="11"/>
  <c r="P8" i="11"/>
  <c r="O8" i="11"/>
  <c r="Z7" i="11"/>
  <c r="X7" i="11"/>
  <c r="V7" i="11"/>
  <c r="T7" i="11"/>
  <c r="R7" i="11"/>
  <c r="P7" i="11"/>
  <c r="Z6" i="11"/>
  <c r="X6" i="11"/>
  <c r="V6" i="11"/>
  <c r="T6" i="11"/>
  <c r="R6" i="11"/>
  <c r="P6" i="11"/>
  <c r="Z62" i="10"/>
  <c r="Y62" i="10"/>
  <c r="X62" i="10"/>
  <c r="W62" i="10"/>
  <c r="V62" i="10"/>
  <c r="U62" i="10"/>
  <c r="T62" i="10"/>
  <c r="S62" i="10"/>
  <c r="R62" i="10"/>
  <c r="Q62" i="10"/>
  <c r="P62" i="10"/>
  <c r="O62" i="10"/>
  <c r="Z61" i="10"/>
  <c r="Y61" i="10"/>
  <c r="X61" i="10"/>
  <c r="W61" i="10"/>
  <c r="V61" i="10"/>
  <c r="U61" i="10"/>
  <c r="T61" i="10"/>
  <c r="S61" i="10"/>
  <c r="R61" i="10"/>
  <c r="Q61" i="10"/>
  <c r="P61" i="10"/>
  <c r="O61" i="10"/>
  <c r="Z60" i="10"/>
  <c r="Y60" i="10"/>
  <c r="X60" i="10"/>
  <c r="W60" i="10"/>
  <c r="V60" i="10"/>
  <c r="U60" i="10"/>
  <c r="T60" i="10"/>
  <c r="S60" i="10"/>
  <c r="R60" i="10"/>
  <c r="Q60" i="10"/>
  <c r="P60" i="10"/>
  <c r="O60" i="10"/>
  <c r="Z59" i="10"/>
  <c r="Y59" i="10"/>
  <c r="X59" i="10"/>
  <c r="W59" i="10"/>
  <c r="V59" i="10"/>
  <c r="U59" i="10"/>
  <c r="T59" i="10"/>
  <c r="S59" i="10"/>
  <c r="R59" i="10"/>
  <c r="Q59" i="10"/>
  <c r="P59" i="10"/>
  <c r="O59" i="10"/>
  <c r="Z58" i="10"/>
  <c r="Y58" i="10"/>
  <c r="X58" i="10"/>
  <c r="W58" i="10"/>
  <c r="V58" i="10"/>
  <c r="U58" i="10"/>
  <c r="T58" i="10"/>
  <c r="S58" i="10"/>
  <c r="R58" i="10"/>
  <c r="Q58" i="10"/>
  <c r="P58" i="10"/>
  <c r="O58" i="10"/>
  <c r="Z57" i="10"/>
  <c r="Y57" i="10"/>
  <c r="X57" i="10"/>
  <c r="W57" i="10"/>
  <c r="V57" i="10"/>
  <c r="U57" i="10"/>
  <c r="T57" i="10"/>
  <c r="S57" i="10"/>
  <c r="R57" i="10"/>
  <c r="Q57" i="10"/>
  <c r="P57" i="10"/>
  <c r="O57" i="10"/>
  <c r="Z56" i="10"/>
  <c r="Y56" i="10"/>
  <c r="X56" i="10"/>
  <c r="W56" i="10"/>
  <c r="V56" i="10"/>
  <c r="U56" i="10"/>
  <c r="T56" i="10"/>
  <c r="S56" i="10"/>
  <c r="R56" i="10"/>
  <c r="Q56" i="10"/>
  <c r="P56" i="10"/>
  <c r="O56" i="10"/>
  <c r="Z55" i="10"/>
  <c r="Y55" i="10"/>
  <c r="X55" i="10"/>
  <c r="W55" i="10"/>
  <c r="V55" i="10"/>
  <c r="U55" i="10"/>
  <c r="T55" i="10"/>
  <c r="S55" i="10"/>
  <c r="R55" i="10"/>
  <c r="Q55" i="10"/>
  <c r="P55" i="10"/>
  <c r="O55" i="10"/>
  <c r="Z54" i="10"/>
  <c r="Y54" i="10"/>
  <c r="X54" i="10"/>
  <c r="W54" i="10"/>
  <c r="V54" i="10"/>
  <c r="U54" i="10"/>
  <c r="T54" i="10"/>
  <c r="S54" i="10"/>
  <c r="R54" i="10"/>
  <c r="Q54" i="10"/>
  <c r="P54" i="10"/>
  <c r="O54" i="10"/>
  <c r="Z53" i="10"/>
  <c r="Y53" i="10"/>
  <c r="X53" i="10"/>
  <c r="W53" i="10"/>
  <c r="V53" i="10"/>
  <c r="U53" i="10"/>
  <c r="T53" i="10"/>
  <c r="S53" i="10"/>
  <c r="R53" i="10"/>
  <c r="Q53" i="10"/>
  <c r="P53" i="10"/>
  <c r="O53" i="10"/>
  <c r="Z52" i="10"/>
  <c r="Y52" i="10"/>
  <c r="X52" i="10"/>
  <c r="W52" i="10"/>
  <c r="V52" i="10"/>
  <c r="U52" i="10"/>
  <c r="T52" i="10"/>
  <c r="S52" i="10"/>
  <c r="R52" i="10"/>
  <c r="Q52" i="10"/>
  <c r="P52" i="10"/>
  <c r="O52" i="10"/>
  <c r="Z51" i="10"/>
  <c r="Y51" i="10"/>
  <c r="X51" i="10"/>
  <c r="W51" i="10"/>
  <c r="V51" i="10"/>
  <c r="U51" i="10"/>
  <c r="T51" i="10"/>
  <c r="S51" i="10"/>
  <c r="R51" i="10"/>
  <c r="Q51" i="10"/>
  <c r="P51" i="10"/>
  <c r="O51" i="10"/>
  <c r="Z50" i="10"/>
  <c r="Y50" i="10"/>
  <c r="X50" i="10"/>
  <c r="W50" i="10"/>
  <c r="V50" i="10"/>
  <c r="U50" i="10"/>
  <c r="T50" i="10"/>
  <c r="S50" i="10"/>
  <c r="R50" i="10"/>
  <c r="Q50" i="10"/>
  <c r="P50" i="10"/>
  <c r="O50" i="10"/>
  <c r="Z49" i="10"/>
  <c r="Y49" i="10"/>
  <c r="X49" i="10"/>
  <c r="W49" i="10"/>
  <c r="V49" i="10"/>
  <c r="U49" i="10"/>
  <c r="T49" i="10"/>
  <c r="S49" i="10"/>
  <c r="R49" i="10"/>
  <c r="Q49" i="10"/>
  <c r="P49" i="10"/>
  <c r="O49" i="10"/>
  <c r="Z48" i="10"/>
  <c r="Y48" i="10"/>
  <c r="X48" i="10"/>
  <c r="W48" i="10"/>
  <c r="V48" i="10"/>
  <c r="U48" i="10"/>
  <c r="T48" i="10"/>
  <c r="S48" i="10"/>
  <c r="R48" i="10"/>
  <c r="Q48" i="10"/>
  <c r="P48" i="10"/>
  <c r="O48" i="10"/>
  <c r="Z47" i="10"/>
  <c r="Y47" i="10"/>
  <c r="X47" i="10"/>
  <c r="W47" i="10"/>
  <c r="V47" i="10"/>
  <c r="U47" i="10"/>
  <c r="T47" i="10"/>
  <c r="S47" i="10"/>
  <c r="R47" i="10"/>
  <c r="Q47" i="10"/>
  <c r="P47" i="10"/>
  <c r="O47" i="10"/>
  <c r="Z46" i="10"/>
  <c r="Y46" i="10"/>
  <c r="X46" i="10"/>
  <c r="W46" i="10"/>
  <c r="V46" i="10"/>
  <c r="U46" i="10"/>
  <c r="T46" i="10"/>
  <c r="S46" i="10"/>
  <c r="R46" i="10"/>
  <c r="Q46" i="10"/>
  <c r="P46" i="10"/>
  <c r="O46" i="10"/>
  <c r="Z45" i="10"/>
  <c r="Y45" i="10"/>
  <c r="X45" i="10"/>
  <c r="W45" i="10"/>
  <c r="V45" i="10"/>
  <c r="U45" i="10"/>
  <c r="T45" i="10"/>
  <c r="S45" i="10"/>
  <c r="R45" i="10"/>
  <c r="Q45" i="10"/>
  <c r="P45" i="10"/>
  <c r="O45" i="10"/>
  <c r="Z44" i="10"/>
  <c r="Y44" i="10"/>
  <c r="X44" i="10"/>
  <c r="W44" i="10"/>
  <c r="V44" i="10"/>
  <c r="U44" i="10"/>
  <c r="T44" i="10"/>
  <c r="S44" i="10"/>
  <c r="R44" i="10"/>
  <c r="Q44" i="10"/>
  <c r="P44" i="10"/>
  <c r="O44" i="10"/>
  <c r="Z43" i="10"/>
  <c r="Y43" i="10"/>
  <c r="X43" i="10"/>
  <c r="W43" i="10"/>
  <c r="V43" i="10"/>
  <c r="U43" i="10"/>
  <c r="T43" i="10"/>
  <c r="S43" i="10"/>
  <c r="R43" i="10"/>
  <c r="Q43" i="10"/>
  <c r="P43" i="10"/>
  <c r="O43" i="10"/>
  <c r="Z42" i="10"/>
  <c r="Y42" i="10"/>
  <c r="X42" i="10"/>
  <c r="W42" i="10"/>
  <c r="V42" i="10"/>
  <c r="U42" i="10"/>
  <c r="T42" i="10"/>
  <c r="S42" i="10"/>
  <c r="R42" i="10"/>
  <c r="Q42" i="10"/>
  <c r="P42" i="10"/>
  <c r="O42" i="10"/>
  <c r="Z41" i="10"/>
  <c r="Y41" i="10"/>
  <c r="X41" i="10"/>
  <c r="W41" i="10"/>
  <c r="V41" i="10"/>
  <c r="U41" i="10"/>
  <c r="T41" i="10"/>
  <c r="S41" i="10"/>
  <c r="R41" i="10"/>
  <c r="Q41" i="10"/>
  <c r="P41" i="10"/>
  <c r="O41" i="10"/>
  <c r="Z40" i="10"/>
  <c r="Y40" i="10"/>
  <c r="X40" i="10"/>
  <c r="W40" i="10"/>
  <c r="V40" i="10"/>
  <c r="U40" i="10"/>
  <c r="T40" i="10"/>
  <c r="S40" i="10"/>
  <c r="R40" i="10"/>
  <c r="Q40" i="10"/>
  <c r="P40" i="10"/>
  <c r="O40" i="10"/>
  <c r="Z39" i="10"/>
  <c r="Y39" i="10"/>
  <c r="X39" i="10"/>
  <c r="W39" i="10"/>
  <c r="V39" i="10"/>
  <c r="U39" i="10"/>
  <c r="T39" i="10"/>
  <c r="S39" i="10"/>
  <c r="R39" i="10"/>
  <c r="Q39" i="10"/>
  <c r="P39" i="10"/>
  <c r="O39" i="10"/>
  <c r="Z38" i="10"/>
  <c r="Y38" i="10"/>
  <c r="X38" i="10"/>
  <c r="W38" i="10"/>
  <c r="V38" i="10"/>
  <c r="U38" i="10"/>
  <c r="T38" i="10"/>
  <c r="S38" i="10"/>
  <c r="R38" i="10"/>
  <c r="Q38" i="10"/>
  <c r="P38" i="10"/>
  <c r="O38" i="10"/>
  <c r="Z37" i="10"/>
  <c r="Y37" i="10"/>
  <c r="X37" i="10"/>
  <c r="W37" i="10"/>
  <c r="V37" i="10"/>
  <c r="U37" i="10"/>
  <c r="T37" i="10"/>
  <c r="S37" i="10"/>
  <c r="R37" i="10"/>
  <c r="Q37" i="10"/>
  <c r="P37" i="10"/>
  <c r="O37" i="10"/>
  <c r="Z36" i="10"/>
  <c r="Y36" i="10"/>
  <c r="X36" i="10"/>
  <c r="W36" i="10"/>
  <c r="V36" i="10"/>
  <c r="U36" i="10"/>
  <c r="T36" i="10"/>
  <c r="S36" i="10"/>
  <c r="R36" i="10"/>
  <c r="Q36" i="10"/>
  <c r="P36" i="10"/>
  <c r="O36" i="10"/>
  <c r="Z35" i="10"/>
  <c r="Y35" i="10"/>
  <c r="X35" i="10"/>
  <c r="W35" i="10"/>
  <c r="V35" i="10"/>
  <c r="U35" i="10"/>
  <c r="T35" i="10"/>
  <c r="S35" i="10"/>
  <c r="R35" i="10"/>
  <c r="Q35" i="10"/>
  <c r="P35" i="10"/>
  <c r="O35" i="10"/>
  <c r="Z34" i="10"/>
  <c r="Y34" i="10"/>
  <c r="X34" i="10"/>
  <c r="W34" i="10"/>
  <c r="V34" i="10"/>
  <c r="U34" i="10"/>
  <c r="T34" i="10"/>
  <c r="S34" i="10"/>
  <c r="R34" i="10"/>
  <c r="Q34" i="10"/>
  <c r="P34" i="10"/>
  <c r="O34" i="10"/>
  <c r="Z33" i="10"/>
  <c r="Y33" i="10"/>
  <c r="X33" i="10"/>
  <c r="W33" i="10"/>
  <c r="V33" i="10"/>
  <c r="U33" i="10"/>
  <c r="T33" i="10"/>
  <c r="S33" i="10"/>
  <c r="R33" i="10"/>
  <c r="Q33" i="10"/>
  <c r="P33" i="10"/>
  <c r="O33" i="10"/>
  <c r="Z32" i="10"/>
  <c r="Y32" i="10"/>
  <c r="X32" i="10"/>
  <c r="W32" i="10"/>
  <c r="V32" i="10"/>
  <c r="U32" i="10"/>
  <c r="T32" i="10"/>
  <c r="S32" i="10"/>
  <c r="R32" i="10"/>
  <c r="Q32" i="10"/>
  <c r="P32" i="10"/>
  <c r="O32" i="10"/>
  <c r="Z31" i="10"/>
  <c r="Y31" i="10"/>
  <c r="X31" i="10"/>
  <c r="W31" i="10"/>
  <c r="V31" i="10"/>
  <c r="U31" i="10"/>
  <c r="T31" i="10"/>
  <c r="S31" i="10"/>
  <c r="R31" i="10"/>
  <c r="Q31" i="10"/>
  <c r="P31" i="10"/>
  <c r="O31" i="10"/>
  <c r="Z30" i="10"/>
  <c r="Y30" i="10"/>
  <c r="X30" i="10"/>
  <c r="W30" i="10"/>
  <c r="V30" i="10"/>
  <c r="U30" i="10"/>
  <c r="T30" i="10"/>
  <c r="S30" i="10"/>
  <c r="R30" i="10"/>
  <c r="Q30" i="10"/>
  <c r="P30" i="10"/>
  <c r="O30" i="10"/>
  <c r="Z29" i="10"/>
  <c r="Y29" i="10"/>
  <c r="X29" i="10"/>
  <c r="W29" i="10"/>
  <c r="V29" i="10"/>
  <c r="U29" i="10"/>
  <c r="T29" i="10"/>
  <c r="S29" i="10"/>
  <c r="R29" i="10"/>
  <c r="Q29" i="10"/>
  <c r="P29" i="10"/>
  <c r="O29" i="10"/>
  <c r="Z28" i="10"/>
  <c r="Y28" i="10"/>
  <c r="X28" i="10"/>
  <c r="W28" i="10"/>
  <c r="V28" i="10"/>
  <c r="U28" i="10"/>
  <c r="T28" i="10"/>
  <c r="S28" i="10"/>
  <c r="R28" i="10"/>
  <c r="Q28" i="10"/>
  <c r="P28" i="10"/>
  <c r="O28" i="10"/>
  <c r="Z27" i="10"/>
  <c r="Y27" i="10"/>
  <c r="X27" i="10"/>
  <c r="W27" i="10"/>
  <c r="V27" i="10"/>
  <c r="U27" i="10"/>
  <c r="T27" i="10"/>
  <c r="S27" i="10"/>
  <c r="R27" i="10"/>
  <c r="Q27" i="10"/>
  <c r="P27" i="10"/>
  <c r="O27" i="10"/>
  <c r="Z26" i="10"/>
  <c r="Y26" i="10"/>
  <c r="X26" i="10"/>
  <c r="W26" i="10"/>
  <c r="V26" i="10"/>
  <c r="U26" i="10"/>
  <c r="T26" i="10"/>
  <c r="S26" i="10"/>
  <c r="R26" i="10"/>
  <c r="Q26" i="10"/>
  <c r="P26" i="10"/>
  <c r="O26" i="10"/>
  <c r="Z25" i="10"/>
  <c r="Y25" i="10"/>
  <c r="X25" i="10"/>
  <c r="W25" i="10"/>
  <c r="V25" i="10"/>
  <c r="U25" i="10"/>
  <c r="T25" i="10"/>
  <c r="S25" i="10"/>
  <c r="R25" i="10"/>
  <c r="Q25" i="10"/>
  <c r="P25" i="10"/>
  <c r="O25" i="10"/>
  <c r="Z24" i="10"/>
  <c r="Y24" i="10"/>
  <c r="X24" i="10"/>
  <c r="W24" i="10"/>
  <c r="V24" i="10"/>
  <c r="U24" i="10"/>
  <c r="T24" i="10"/>
  <c r="S24" i="10"/>
  <c r="R24" i="10"/>
  <c r="Q24" i="10"/>
  <c r="P24" i="10"/>
  <c r="O24" i="10"/>
  <c r="Z23" i="10"/>
  <c r="Y23" i="10"/>
  <c r="X23" i="10"/>
  <c r="W23" i="10"/>
  <c r="V23" i="10"/>
  <c r="U23" i="10"/>
  <c r="T23" i="10"/>
  <c r="S23" i="10"/>
  <c r="R23" i="10"/>
  <c r="Q23" i="10"/>
  <c r="P23" i="10"/>
  <c r="O23" i="10"/>
  <c r="Z22" i="10"/>
  <c r="Y22" i="10"/>
  <c r="X22" i="10"/>
  <c r="W22" i="10"/>
  <c r="V22" i="10"/>
  <c r="U22" i="10"/>
  <c r="T22" i="10"/>
  <c r="S22" i="10"/>
  <c r="R22" i="10"/>
  <c r="Q22" i="10"/>
  <c r="P22" i="10"/>
  <c r="O22" i="10"/>
  <c r="Z21" i="10"/>
  <c r="Y21" i="10"/>
  <c r="X21" i="10"/>
  <c r="W21" i="10"/>
  <c r="V21" i="10"/>
  <c r="U21" i="10"/>
  <c r="T21" i="10"/>
  <c r="S21" i="10"/>
  <c r="R21" i="10"/>
  <c r="Q21" i="10"/>
  <c r="P21" i="10"/>
  <c r="O21" i="10"/>
  <c r="Z20" i="10"/>
  <c r="Y20" i="10"/>
  <c r="X20" i="10"/>
  <c r="W20" i="10"/>
  <c r="V20" i="10"/>
  <c r="U20" i="10"/>
  <c r="T20" i="10"/>
  <c r="S20" i="10"/>
  <c r="R20" i="10"/>
  <c r="Q20" i="10"/>
  <c r="P20" i="10"/>
  <c r="O20" i="10"/>
  <c r="Z19" i="10"/>
  <c r="Y19" i="10"/>
  <c r="X19" i="10"/>
  <c r="W19" i="10"/>
  <c r="V19" i="10"/>
  <c r="U19" i="10"/>
  <c r="T19" i="10"/>
  <c r="S19" i="10"/>
  <c r="R19" i="10"/>
  <c r="Q19" i="10"/>
  <c r="P19" i="10"/>
  <c r="O19" i="10"/>
  <c r="Z18" i="10"/>
  <c r="Y18" i="10"/>
  <c r="X18" i="10"/>
  <c r="W18" i="10"/>
  <c r="V18" i="10"/>
  <c r="U18" i="10"/>
  <c r="T18" i="10"/>
  <c r="S18" i="10"/>
  <c r="R18" i="10"/>
  <c r="Q18" i="10"/>
  <c r="P18" i="10"/>
  <c r="O18" i="10"/>
  <c r="Z17" i="10"/>
  <c r="Y17" i="10"/>
  <c r="X17" i="10"/>
  <c r="W17" i="10"/>
  <c r="V17" i="10"/>
  <c r="U17" i="10"/>
  <c r="T17" i="10"/>
  <c r="S17" i="10"/>
  <c r="R17" i="10"/>
  <c r="Q17" i="10"/>
  <c r="P17" i="10"/>
  <c r="O17" i="10"/>
  <c r="Z16" i="10"/>
  <c r="Y16" i="10"/>
  <c r="X16" i="10"/>
  <c r="W16" i="10"/>
  <c r="V16" i="10"/>
  <c r="U16" i="10"/>
  <c r="T16" i="10"/>
  <c r="S16" i="10"/>
  <c r="R16" i="10"/>
  <c r="Q16" i="10"/>
  <c r="P16" i="10"/>
  <c r="O16" i="10"/>
  <c r="Z15" i="10"/>
  <c r="Y15" i="10"/>
  <c r="X15" i="10"/>
  <c r="W15" i="10"/>
  <c r="V15" i="10"/>
  <c r="U15" i="10"/>
  <c r="T15" i="10"/>
  <c r="S15" i="10"/>
  <c r="R15" i="10"/>
  <c r="Q15" i="10"/>
  <c r="P15" i="10"/>
  <c r="O15" i="10"/>
  <c r="Z14" i="10"/>
  <c r="Y14" i="10"/>
  <c r="X14" i="10"/>
  <c r="W14" i="10"/>
  <c r="V14" i="10"/>
  <c r="U14" i="10"/>
  <c r="T14" i="10"/>
  <c r="S14" i="10"/>
  <c r="R14" i="10"/>
  <c r="Q14" i="10"/>
  <c r="P14" i="10"/>
  <c r="O14" i="10"/>
  <c r="Z13" i="10"/>
  <c r="Y13" i="10"/>
  <c r="X13" i="10"/>
  <c r="W13" i="10"/>
  <c r="V13" i="10"/>
  <c r="U13" i="10"/>
  <c r="T13" i="10"/>
  <c r="S13" i="10"/>
  <c r="R13" i="10"/>
  <c r="Q13" i="10"/>
  <c r="P13" i="10"/>
  <c r="O13" i="10"/>
  <c r="Z12" i="10"/>
  <c r="Y12" i="10"/>
  <c r="X12" i="10"/>
  <c r="W12" i="10"/>
  <c r="V12" i="10"/>
  <c r="U12" i="10"/>
  <c r="T12" i="10"/>
  <c r="S12" i="10"/>
  <c r="R12" i="10"/>
  <c r="Q12" i="10"/>
  <c r="P12" i="10"/>
  <c r="O12" i="10"/>
  <c r="Z11" i="10"/>
  <c r="Y11" i="10"/>
  <c r="X11" i="10"/>
  <c r="W11" i="10"/>
  <c r="V11" i="10"/>
  <c r="U11" i="10"/>
  <c r="T11" i="10"/>
  <c r="S11" i="10"/>
  <c r="R11" i="10"/>
  <c r="Q11" i="10"/>
  <c r="P11" i="10"/>
  <c r="O11" i="10"/>
  <c r="Z10" i="10"/>
  <c r="Y10" i="10"/>
  <c r="X10" i="10"/>
  <c r="W10" i="10"/>
  <c r="V10" i="10"/>
  <c r="U10" i="10"/>
  <c r="T10" i="10"/>
  <c r="S10" i="10"/>
  <c r="R10" i="10"/>
  <c r="Q10" i="10"/>
  <c r="P10" i="10"/>
  <c r="O10" i="10"/>
  <c r="Z9" i="10"/>
  <c r="Y9" i="10"/>
  <c r="X9" i="10"/>
  <c r="W9" i="10"/>
  <c r="V9" i="10"/>
  <c r="U9" i="10"/>
  <c r="T9" i="10"/>
  <c r="S9" i="10"/>
  <c r="R9" i="10"/>
  <c r="Q9" i="10"/>
  <c r="P9" i="10"/>
  <c r="O9" i="10"/>
  <c r="Y7" i="10"/>
  <c r="Y6" i="10"/>
  <c r="W7" i="10"/>
  <c r="W6" i="10"/>
  <c r="U7" i="10"/>
  <c r="U6" i="10"/>
  <c r="S7" i="10"/>
  <c r="S6" i="10"/>
  <c r="Q7" i="10"/>
  <c r="Q6" i="10"/>
  <c r="O7" i="10"/>
  <c r="O6" i="10"/>
  <c r="Z55" i="9"/>
  <c r="Y55" i="9"/>
  <c r="X55" i="9"/>
  <c r="W55" i="9"/>
  <c r="V55" i="9"/>
  <c r="U55" i="9"/>
  <c r="T55" i="9"/>
  <c r="S55" i="9"/>
  <c r="R55" i="9"/>
  <c r="Q55" i="9"/>
  <c r="P55" i="9"/>
  <c r="O55" i="9"/>
  <c r="Z54" i="9"/>
  <c r="Y54" i="9"/>
  <c r="X54" i="9"/>
  <c r="W54" i="9"/>
  <c r="V54" i="9"/>
  <c r="U54" i="9"/>
  <c r="T54" i="9"/>
  <c r="S54" i="9"/>
  <c r="R54" i="9"/>
  <c r="Q54" i="9"/>
  <c r="P54" i="9"/>
  <c r="O54" i="9"/>
  <c r="Z52" i="9"/>
  <c r="Y52" i="9"/>
  <c r="X52" i="9"/>
  <c r="W52" i="9"/>
  <c r="V52" i="9"/>
  <c r="U52" i="9"/>
  <c r="T52" i="9"/>
  <c r="S52" i="9"/>
  <c r="R52" i="9"/>
  <c r="Q52" i="9"/>
  <c r="P52" i="9"/>
  <c r="O52" i="9"/>
  <c r="Z51" i="9"/>
  <c r="Y51" i="9"/>
  <c r="X51" i="9"/>
  <c r="W51" i="9"/>
  <c r="V51" i="9"/>
  <c r="U51" i="9"/>
  <c r="T51" i="9"/>
  <c r="S51" i="9"/>
  <c r="R51" i="9"/>
  <c r="Q51" i="9"/>
  <c r="P51" i="9"/>
  <c r="O51" i="9"/>
  <c r="Z49" i="9"/>
  <c r="Y49" i="9"/>
  <c r="X49" i="9"/>
  <c r="W49" i="9"/>
  <c r="V49" i="9"/>
  <c r="U49" i="9"/>
  <c r="T49" i="9"/>
  <c r="S49" i="9"/>
  <c r="R49" i="9"/>
  <c r="Q49" i="9"/>
  <c r="P49" i="9"/>
  <c r="O49" i="9"/>
  <c r="Z48" i="9"/>
  <c r="Y48" i="9"/>
  <c r="X48" i="9"/>
  <c r="W48" i="9"/>
  <c r="V48" i="9"/>
  <c r="U48" i="9"/>
  <c r="T48" i="9"/>
  <c r="S48" i="9"/>
  <c r="R48" i="9"/>
  <c r="Q48" i="9"/>
  <c r="P48" i="9"/>
  <c r="O48" i="9"/>
  <c r="Z46" i="9"/>
  <c r="Y46" i="9"/>
  <c r="X46" i="9"/>
  <c r="W46" i="9"/>
  <c r="V46" i="9"/>
  <c r="U46" i="9"/>
  <c r="T46" i="9"/>
  <c r="S46" i="9"/>
  <c r="R46" i="9"/>
  <c r="Q46" i="9"/>
  <c r="P46" i="9"/>
  <c r="O46" i="9"/>
  <c r="Z45" i="9"/>
  <c r="Y45" i="9"/>
  <c r="X45" i="9"/>
  <c r="W45" i="9"/>
  <c r="V45" i="9"/>
  <c r="U45" i="9"/>
  <c r="T45" i="9"/>
  <c r="S45" i="9"/>
  <c r="R45" i="9"/>
  <c r="Q45" i="9"/>
  <c r="P45" i="9"/>
  <c r="O45" i="9"/>
  <c r="Z43" i="9"/>
  <c r="Y43" i="9"/>
  <c r="X43" i="9"/>
  <c r="W43" i="9"/>
  <c r="V43" i="9"/>
  <c r="U43" i="9"/>
  <c r="T43" i="9"/>
  <c r="S43" i="9"/>
  <c r="R43" i="9"/>
  <c r="Q43" i="9"/>
  <c r="P43" i="9"/>
  <c r="O43" i="9"/>
  <c r="Z42" i="9"/>
  <c r="Y42" i="9"/>
  <c r="X42" i="9"/>
  <c r="W42" i="9"/>
  <c r="V42" i="9"/>
  <c r="U42" i="9"/>
  <c r="T42" i="9"/>
  <c r="S42" i="9"/>
  <c r="R42" i="9"/>
  <c r="Q42" i="9"/>
  <c r="P42" i="9"/>
  <c r="O42" i="9"/>
  <c r="Z40" i="9"/>
  <c r="Y40" i="9"/>
  <c r="X40" i="9"/>
  <c r="W40" i="9"/>
  <c r="V40" i="9"/>
  <c r="U40" i="9"/>
  <c r="T40" i="9"/>
  <c r="S40" i="9"/>
  <c r="R40" i="9"/>
  <c r="Q40" i="9"/>
  <c r="P40" i="9"/>
  <c r="O40" i="9"/>
  <c r="Z39" i="9"/>
  <c r="Y39" i="9"/>
  <c r="X39" i="9"/>
  <c r="W39" i="9"/>
  <c r="V39" i="9"/>
  <c r="U39" i="9"/>
  <c r="T39" i="9"/>
  <c r="S39" i="9"/>
  <c r="R39" i="9"/>
  <c r="Q39" i="9"/>
  <c r="P39" i="9"/>
  <c r="O39" i="9"/>
  <c r="Z37" i="9"/>
  <c r="Y37" i="9"/>
  <c r="X37" i="9"/>
  <c r="W37" i="9"/>
  <c r="V37" i="9"/>
  <c r="U37" i="9"/>
  <c r="T37" i="9"/>
  <c r="S37" i="9"/>
  <c r="R37" i="9"/>
  <c r="Q37" i="9"/>
  <c r="P37" i="9"/>
  <c r="O37" i="9"/>
  <c r="Z36" i="9"/>
  <c r="Y36" i="9"/>
  <c r="X36" i="9"/>
  <c r="W36" i="9"/>
  <c r="V36" i="9"/>
  <c r="U36" i="9"/>
  <c r="T36" i="9"/>
  <c r="S36" i="9"/>
  <c r="R36" i="9"/>
  <c r="Q36" i="9"/>
  <c r="P36" i="9"/>
  <c r="O36" i="9"/>
  <c r="Z34" i="9"/>
  <c r="Y34" i="9"/>
  <c r="X34" i="9"/>
  <c r="W34" i="9"/>
  <c r="V34" i="9"/>
  <c r="U34" i="9"/>
  <c r="T34" i="9"/>
  <c r="S34" i="9"/>
  <c r="R34" i="9"/>
  <c r="Q34" i="9"/>
  <c r="P34" i="9"/>
  <c r="O34" i="9"/>
  <c r="Z33" i="9"/>
  <c r="Y33" i="9"/>
  <c r="X33" i="9"/>
  <c r="W33" i="9"/>
  <c r="V33" i="9"/>
  <c r="U33" i="9"/>
  <c r="T33" i="9"/>
  <c r="S33" i="9"/>
  <c r="R33" i="9"/>
  <c r="Q33" i="9"/>
  <c r="P33" i="9"/>
  <c r="O33" i="9"/>
  <c r="Z31" i="9"/>
  <c r="Y31" i="9"/>
  <c r="X31" i="9"/>
  <c r="W31" i="9"/>
  <c r="V31" i="9"/>
  <c r="U31" i="9"/>
  <c r="T31" i="9"/>
  <c r="S31" i="9"/>
  <c r="R31" i="9"/>
  <c r="Q31" i="9"/>
  <c r="P31" i="9"/>
  <c r="O31" i="9"/>
  <c r="Z30" i="9"/>
  <c r="Y30" i="9"/>
  <c r="X30" i="9"/>
  <c r="W30" i="9"/>
  <c r="V30" i="9"/>
  <c r="U30" i="9"/>
  <c r="T30" i="9"/>
  <c r="S30" i="9"/>
  <c r="R30" i="9"/>
  <c r="Q30" i="9"/>
  <c r="P30" i="9"/>
  <c r="O30" i="9"/>
  <c r="Z28" i="9"/>
  <c r="Y28" i="9"/>
  <c r="X28" i="9"/>
  <c r="W28" i="9"/>
  <c r="V28" i="9"/>
  <c r="U28" i="9"/>
  <c r="T28" i="9"/>
  <c r="S28" i="9"/>
  <c r="R28" i="9"/>
  <c r="Q28" i="9"/>
  <c r="P28" i="9"/>
  <c r="O28" i="9"/>
  <c r="Z27" i="9"/>
  <c r="Y27" i="9"/>
  <c r="X27" i="9"/>
  <c r="W27" i="9"/>
  <c r="V27" i="9"/>
  <c r="U27" i="9"/>
  <c r="T27" i="9"/>
  <c r="S27" i="9"/>
  <c r="R27" i="9"/>
  <c r="Q27" i="9"/>
  <c r="P27" i="9"/>
  <c r="O27" i="9"/>
  <c r="Z25" i="9"/>
  <c r="Y25" i="9"/>
  <c r="X25" i="9"/>
  <c r="W25" i="9"/>
  <c r="V25" i="9"/>
  <c r="U25" i="9"/>
  <c r="T25" i="9"/>
  <c r="S25" i="9"/>
  <c r="R25" i="9"/>
  <c r="Q25" i="9"/>
  <c r="P25" i="9"/>
  <c r="O25" i="9"/>
  <c r="Z24" i="9"/>
  <c r="Y24" i="9"/>
  <c r="X24" i="9"/>
  <c r="W24" i="9"/>
  <c r="V24" i="9"/>
  <c r="U24" i="9"/>
  <c r="T24" i="9"/>
  <c r="S24" i="9"/>
  <c r="R24" i="9"/>
  <c r="Q24" i="9"/>
  <c r="P24" i="9"/>
  <c r="O24" i="9"/>
  <c r="Z22" i="9"/>
  <c r="Y22" i="9"/>
  <c r="X22" i="9"/>
  <c r="W22" i="9"/>
  <c r="V22" i="9"/>
  <c r="U22" i="9"/>
  <c r="T22" i="9"/>
  <c r="S22" i="9"/>
  <c r="R22" i="9"/>
  <c r="Q22" i="9"/>
  <c r="P22" i="9"/>
  <c r="O22" i="9"/>
  <c r="Z21" i="9"/>
  <c r="Y21" i="9"/>
  <c r="X21" i="9"/>
  <c r="W21" i="9"/>
  <c r="V21" i="9"/>
  <c r="U21" i="9"/>
  <c r="T21" i="9"/>
  <c r="S21" i="9"/>
  <c r="R21" i="9"/>
  <c r="Q21" i="9"/>
  <c r="P21" i="9"/>
  <c r="O21" i="9"/>
  <c r="Z19" i="9"/>
  <c r="Y19" i="9"/>
  <c r="X19" i="9"/>
  <c r="W19" i="9"/>
  <c r="V19" i="9"/>
  <c r="U19" i="9"/>
  <c r="T19" i="9"/>
  <c r="S19" i="9"/>
  <c r="R19" i="9"/>
  <c r="Q19" i="9"/>
  <c r="P19" i="9"/>
  <c r="O19" i="9"/>
  <c r="Z18" i="9"/>
  <c r="Y18" i="9"/>
  <c r="X18" i="9"/>
  <c r="W18" i="9"/>
  <c r="V18" i="9"/>
  <c r="U18" i="9"/>
  <c r="T18" i="9"/>
  <c r="S18" i="9"/>
  <c r="R18" i="9"/>
  <c r="Q18" i="9"/>
  <c r="P18" i="9"/>
  <c r="O18" i="9"/>
  <c r="Z16" i="9"/>
  <c r="Y16" i="9"/>
  <c r="X16" i="9"/>
  <c r="W16" i="9"/>
  <c r="V16" i="9"/>
  <c r="U16" i="9"/>
  <c r="T16" i="9"/>
  <c r="S16" i="9"/>
  <c r="R16" i="9"/>
  <c r="Q16" i="9"/>
  <c r="P16" i="9"/>
  <c r="O16" i="9"/>
  <c r="Z15" i="9"/>
  <c r="Y15" i="9"/>
  <c r="X15" i="9"/>
  <c r="W15" i="9"/>
  <c r="V15" i="9"/>
  <c r="U15" i="9"/>
  <c r="T15" i="9"/>
  <c r="S15" i="9"/>
  <c r="R15" i="9"/>
  <c r="Q15" i="9"/>
  <c r="P15" i="9"/>
  <c r="O15" i="9"/>
  <c r="Z13" i="9"/>
  <c r="Y13" i="9"/>
  <c r="X13" i="9"/>
  <c r="W13" i="9"/>
  <c r="V13" i="9"/>
  <c r="U13" i="9"/>
  <c r="T13" i="9"/>
  <c r="S13" i="9"/>
  <c r="R13" i="9"/>
  <c r="Q13" i="9"/>
  <c r="P13" i="9"/>
  <c r="O13" i="9"/>
  <c r="Z12" i="9"/>
  <c r="Y12" i="9"/>
  <c r="X12" i="9"/>
  <c r="W12" i="9"/>
  <c r="V12" i="9"/>
  <c r="U12" i="9"/>
  <c r="T12" i="9"/>
  <c r="S12" i="9"/>
  <c r="R12" i="9"/>
  <c r="Q12" i="9"/>
  <c r="P12" i="9"/>
  <c r="O12" i="9"/>
  <c r="Z10" i="9"/>
  <c r="Y10" i="9"/>
  <c r="X10" i="9"/>
  <c r="W10" i="9"/>
  <c r="V10" i="9"/>
  <c r="U10" i="9"/>
  <c r="T10" i="9"/>
  <c r="S10" i="9"/>
  <c r="R10" i="9"/>
  <c r="Q10" i="9"/>
  <c r="P10" i="9"/>
  <c r="O10" i="9"/>
  <c r="Z9" i="9"/>
  <c r="Y9" i="9"/>
  <c r="X9" i="9"/>
  <c r="W9" i="9"/>
  <c r="V9" i="9"/>
  <c r="U9" i="9"/>
  <c r="T9" i="9"/>
  <c r="S9" i="9"/>
  <c r="R9" i="9"/>
  <c r="Q9" i="9"/>
  <c r="P9" i="9"/>
  <c r="O9" i="9"/>
  <c r="Z7" i="9"/>
  <c r="Y7" i="9"/>
  <c r="X7" i="9"/>
  <c r="W7" i="9"/>
  <c r="V7" i="9"/>
  <c r="U7" i="9"/>
  <c r="T7" i="9"/>
  <c r="S7" i="9"/>
  <c r="R7" i="9"/>
  <c r="Q7" i="9"/>
  <c r="Z6" i="9"/>
  <c r="Y6" i="9"/>
  <c r="X6" i="9"/>
  <c r="W6" i="9"/>
  <c r="V6" i="9"/>
  <c r="U6" i="9"/>
  <c r="T6" i="9"/>
  <c r="S6" i="9"/>
  <c r="R6" i="9"/>
  <c r="Q6" i="9"/>
  <c r="O7" i="9"/>
  <c r="O6" i="9"/>
  <c r="P7" i="9"/>
  <c r="P6" i="9"/>
  <c r="Z40" i="8"/>
  <c r="Y40" i="8"/>
  <c r="X40" i="8"/>
  <c r="W40" i="8"/>
  <c r="V40" i="8"/>
  <c r="U40" i="8"/>
  <c r="T40" i="8"/>
  <c r="S40" i="8"/>
  <c r="R40" i="8"/>
  <c r="Q40" i="8"/>
  <c r="P40" i="8"/>
  <c r="O40" i="8"/>
  <c r="Z39" i="8"/>
  <c r="Y39" i="8"/>
  <c r="X39" i="8"/>
  <c r="W39" i="8"/>
  <c r="V39" i="8"/>
  <c r="U39" i="8"/>
  <c r="T39" i="8"/>
  <c r="S39" i="8"/>
  <c r="R39" i="8"/>
  <c r="Q39" i="8"/>
  <c r="P39" i="8"/>
  <c r="O39" i="8"/>
  <c r="Z37" i="8"/>
  <c r="Y37" i="8"/>
  <c r="X37" i="8"/>
  <c r="W37" i="8"/>
  <c r="V37" i="8"/>
  <c r="U37" i="8"/>
  <c r="T37" i="8"/>
  <c r="S37" i="8"/>
  <c r="R37" i="8"/>
  <c r="Q37" i="8"/>
  <c r="P37" i="8"/>
  <c r="O37" i="8"/>
  <c r="Z36" i="8"/>
  <c r="Y36" i="8"/>
  <c r="X36" i="8"/>
  <c r="W36" i="8"/>
  <c r="V36" i="8"/>
  <c r="U36" i="8"/>
  <c r="T36" i="8"/>
  <c r="S36" i="8"/>
  <c r="R36" i="8"/>
  <c r="Q36" i="8"/>
  <c r="P36" i="8"/>
  <c r="O36" i="8"/>
  <c r="Z34" i="8"/>
  <c r="Y34" i="8"/>
  <c r="X34" i="8"/>
  <c r="W34" i="8"/>
  <c r="V34" i="8"/>
  <c r="U34" i="8"/>
  <c r="T34" i="8"/>
  <c r="S34" i="8"/>
  <c r="R34" i="8"/>
  <c r="Q34" i="8"/>
  <c r="P34" i="8"/>
  <c r="O34" i="8"/>
  <c r="Z33" i="8"/>
  <c r="Y33" i="8"/>
  <c r="X33" i="8"/>
  <c r="W33" i="8"/>
  <c r="V33" i="8"/>
  <c r="U33" i="8"/>
  <c r="T33" i="8"/>
  <c r="S33" i="8"/>
  <c r="R33" i="8"/>
  <c r="Q33" i="8"/>
  <c r="P33" i="8"/>
  <c r="O33" i="8"/>
  <c r="Z31" i="8"/>
  <c r="Y31" i="8"/>
  <c r="X31" i="8"/>
  <c r="W31" i="8"/>
  <c r="V31" i="8"/>
  <c r="U31" i="8"/>
  <c r="T31" i="8"/>
  <c r="S31" i="8"/>
  <c r="R31" i="8"/>
  <c r="Q31" i="8"/>
  <c r="P31" i="8"/>
  <c r="O31" i="8"/>
  <c r="Z30" i="8"/>
  <c r="Y30" i="8"/>
  <c r="X30" i="8"/>
  <c r="W30" i="8"/>
  <c r="V30" i="8"/>
  <c r="U30" i="8"/>
  <c r="T30" i="8"/>
  <c r="S30" i="8"/>
  <c r="R30" i="8"/>
  <c r="Q30" i="8"/>
  <c r="P30" i="8"/>
  <c r="O30" i="8"/>
  <c r="Z28" i="8"/>
  <c r="Y28" i="8"/>
  <c r="X28" i="8"/>
  <c r="W28" i="8"/>
  <c r="V28" i="8"/>
  <c r="U28" i="8"/>
  <c r="T28" i="8"/>
  <c r="S28" i="8"/>
  <c r="R28" i="8"/>
  <c r="Q28" i="8"/>
  <c r="P28" i="8"/>
  <c r="O28" i="8"/>
  <c r="Z27" i="8"/>
  <c r="Y27" i="8"/>
  <c r="X27" i="8"/>
  <c r="W27" i="8"/>
  <c r="V27" i="8"/>
  <c r="U27" i="8"/>
  <c r="T27" i="8"/>
  <c r="S27" i="8"/>
  <c r="R27" i="8"/>
  <c r="Q27" i="8"/>
  <c r="P27" i="8"/>
  <c r="O27" i="8"/>
  <c r="Z25" i="8"/>
  <c r="Y25" i="8"/>
  <c r="X25" i="8"/>
  <c r="W25" i="8"/>
  <c r="V25" i="8"/>
  <c r="U25" i="8"/>
  <c r="T25" i="8"/>
  <c r="S25" i="8"/>
  <c r="R25" i="8"/>
  <c r="Q25" i="8"/>
  <c r="P25" i="8"/>
  <c r="O25" i="8"/>
  <c r="Z24" i="8"/>
  <c r="Y24" i="8"/>
  <c r="X24" i="8"/>
  <c r="W24" i="8"/>
  <c r="V24" i="8"/>
  <c r="U24" i="8"/>
  <c r="T24" i="8"/>
  <c r="S24" i="8"/>
  <c r="R24" i="8"/>
  <c r="Q24" i="8"/>
  <c r="P24" i="8"/>
  <c r="O24" i="8"/>
  <c r="Z22" i="8"/>
  <c r="Y22" i="8"/>
  <c r="X22" i="8"/>
  <c r="W22" i="8"/>
  <c r="V22" i="8"/>
  <c r="U22" i="8"/>
  <c r="T22" i="8"/>
  <c r="S22" i="8"/>
  <c r="R22" i="8"/>
  <c r="Q22" i="8"/>
  <c r="P22" i="8"/>
  <c r="O22" i="8"/>
  <c r="Z21" i="8"/>
  <c r="Y21" i="8"/>
  <c r="X21" i="8"/>
  <c r="W21" i="8"/>
  <c r="V21" i="8"/>
  <c r="U21" i="8"/>
  <c r="T21" i="8"/>
  <c r="S21" i="8"/>
  <c r="R21" i="8"/>
  <c r="Q21" i="8"/>
  <c r="P21" i="8"/>
  <c r="O21" i="8"/>
  <c r="Z19" i="8"/>
  <c r="Y19" i="8"/>
  <c r="X19" i="8"/>
  <c r="W19" i="8"/>
  <c r="V19" i="8"/>
  <c r="U19" i="8"/>
  <c r="T19" i="8"/>
  <c r="S19" i="8"/>
  <c r="R19" i="8"/>
  <c r="Q19" i="8"/>
  <c r="P19" i="8"/>
  <c r="O19" i="8"/>
  <c r="Z18" i="8"/>
  <c r="Y18" i="8"/>
  <c r="X18" i="8"/>
  <c r="W18" i="8"/>
  <c r="V18" i="8"/>
  <c r="U18" i="8"/>
  <c r="T18" i="8"/>
  <c r="S18" i="8"/>
  <c r="R18" i="8"/>
  <c r="Q18" i="8"/>
  <c r="P18" i="8"/>
  <c r="O18" i="8"/>
  <c r="Z16" i="8"/>
  <c r="Y16" i="8"/>
  <c r="X16" i="8"/>
  <c r="W16" i="8"/>
  <c r="V16" i="8"/>
  <c r="U16" i="8"/>
  <c r="T16" i="8"/>
  <c r="S16" i="8"/>
  <c r="R16" i="8"/>
  <c r="Q16" i="8"/>
  <c r="P16" i="8"/>
  <c r="O16" i="8"/>
  <c r="Z15" i="8"/>
  <c r="Y15" i="8"/>
  <c r="X15" i="8"/>
  <c r="W15" i="8"/>
  <c r="V15" i="8"/>
  <c r="U15" i="8"/>
  <c r="T15" i="8"/>
  <c r="S15" i="8"/>
  <c r="R15" i="8"/>
  <c r="Q15" i="8"/>
  <c r="P15" i="8"/>
  <c r="O15" i="8"/>
  <c r="Z13" i="8"/>
  <c r="Y13" i="8"/>
  <c r="X13" i="8"/>
  <c r="W13" i="8"/>
  <c r="V13" i="8"/>
  <c r="U13" i="8"/>
  <c r="T13" i="8"/>
  <c r="S13" i="8"/>
  <c r="R13" i="8"/>
  <c r="Q13" i="8"/>
  <c r="P13" i="8"/>
  <c r="O13" i="8"/>
  <c r="Z12" i="8"/>
  <c r="Y12" i="8"/>
  <c r="X12" i="8"/>
  <c r="W12" i="8"/>
  <c r="V12" i="8"/>
  <c r="U12" i="8"/>
  <c r="T12" i="8"/>
  <c r="S12" i="8"/>
  <c r="R12" i="8"/>
  <c r="Q12" i="8"/>
  <c r="P12" i="8"/>
  <c r="O12" i="8"/>
  <c r="Z10" i="8"/>
  <c r="Y10" i="8"/>
  <c r="X10" i="8"/>
  <c r="W10" i="8"/>
  <c r="V10" i="8"/>
  <c r="U10" i="8"/>
  <c r="T10" i="8"/>
  <c r="S10" i="8"/>
  <c r="R10" i="8"/>
  <c r="Q10" i="8"/>
  <c r="P10" i="8"/>
  <c r="O10" i="8"/>
  <c r="Z9" i="8"/>
  <c r="Y9" i="8"/>
  <c r="X9" i="8"/>
  <c r="W9" i="8"/>
  <c r="V9" i="8"/>
  <c r="U9" i="8"/>
  <c r="T9" i="8"/>
  <c r="S9" i="8"/>
  <c r="R9" i="8"/>
  <c r="Q9" i="8"/>
  <c r="P9" i="8"/>
  <c r="O9" i="8"/>
  <c r="Z7" i="8"/>
  <c r="Y7" i="8"/>
  <c r="X7" i="8"/>
  <c r="W7" i="8"/>
  <c r="V7" i="8"/>
  <c r="U7" i="8"/>
  <c r="T7" i="8"/>
  <c r="S7" i="8"/>
  <c r="R7" i="8"/>
  <c r="Q7" i="8"/>
  <c r="Z6" i="8"/>
  <c r="Y6" i="8"/>
  <c r="X6" i="8"/>
  <c r="W6" i="8"/>
  <c r="V6" i="8"/>
  <c r="U6" i="8"/>
  <c r="T6" i="8"/>
  <c r="S6" i="8"/>
  <c r="R6" i="8"/>
  <c r="Q6" i="8"/>
  <c r="O7" i="8"/>
  <c r="O6" i="8"/>
  <c r="Y8" i="10" l="1"/>
  <c r="W8" i="10"/>
  <c r="U8" i="10"/>
  <c r="S8" i="10"/>
  <c r="Q8" i="10"/>
  <c r="O8" i="10"/>
  <c r="Q2" i="8" l="1"/>
  <c r="Q2" i="10"/>
  <c r="Q2" i="11"/>
  <c r="Q2" i="12"/>
  <c r="Z8" i="10"/>
  <c r="X8" i="10"/>
  <c r="V8" i="10"/>
  <c r="T8" i="10"/>
  <c r="R8" i="10"/>
  <c r="P8" i="10"/>
  <c r="Z7" i="10"/>
  <c r="X7" i="10"/>
  <c r="V7" i="10"/>
  <c r="T7" i="10"/>
  <c r="R7" i="10"/>
  <c r="P7" i="10"/>
  <c r="Z6" i="10"/>
  <c r="X6" i="10"/>
  <c r="V6" i="10"/>
  <c r="T6" i="10"/>
  <c r="R6" i="10"/>
  <c r="P6" i="10"/>
  <c r="P7" i="8"/>
  <c r="P6" i="8"/>
  <c r="AC148" i="6" l="1"/>
  <c r="N148" i="6"/>
  <c r="AC147" i="6"/>
  <c r="N147" i="6"/>
  <c r="AA146" i="6"/>
  <c r="AB146" i="6" s="1"/>
  <c r="AC146" i="6" s="1"/>
  <c r="L146" i="6"/>
  <c r="M146" i="6" s="1"/>
  <c r="N146" i="6" s="1"/>
  <c r="AA145" i="6"/>
  <c r="AB145" i="6" s="1"/>
  <c r="AC145" i="6" s="1"/>
  <c r="L145" i="6"/>
  <c r="M145" i="6" s="1"/>
  <c r="N145" i="6" s="1"/>
  <c r="Y144" i="6"/>
  <c r="Z144" i="6" s="1"/>
  <c r="AA144" i="6" s="1"/>
  <c r="AB144" i="6" s="1"/>
  <c r="AC144" i="6" s="1"/>
  <c r="J144" i="6"/>
  <c r="K144" i="6" s="1"/>
  <c r="L144" i="6" s="1"/>
  <c r="M144" i="6" s="1"/>
  <c r="N144" i="6" s="1"/>
  <c r="Y143" i="6"/>
  <c r="Z143" i="6" s="1"/>
  <c r="AA143" i="6" s="1"/>
  <c r="AB143" i="6" s="1"/>
  <c r="AC143" i="6" s="1"/>
  <c r="J143" i="6"/>
  <c r="K143" i="6" s="1"/>
  <c r="L143" i="6" s="1"/>
  <c r="M143" i="6" s="1"/>
  <c r="N143" i="6" s="1"/>
  <c r="W142" i="6"/>
  <c r="X142" i="6" s="1"/>
  <c r="Y142" i="6" s="1"/>
  <c r="Z142" i="6" s="1"/>
  <c r="AA142" i="6" s="1"/>
  <c r="AB142" i="6" s="1"/>
  <c r="AC142" i="6" s="1"/>
  <c r="H142" i="6"/>
  <c r="I142" i="6" s="1"/>
  <c r="J142" i="6" s="1"/>
  <c r="K142" i="6" s="1"/>
  <c r="L142" i="6" s="1"/>
  <c r="M142" i="6" s="1"/>
  <c r="N142" i="6" s="1"/>
  <c r="W141" i="6"/>
  <c r="X141" i="6" s="1"/>
  <c r="Y141" i="6" s="1"/>
  <c r="Z141" i="6" s="1"/>
  <c r="AA141" i="6" s="1"/>
  <c r="AB141" i="6" s="1"/>
  <c r="AC141" i="6" s="1"/>
  <c r="H141" i="6"/>
  <c r="I141" i="6" s="1"/>
  <c r="J141" i="6" s="1"/>
  <c r="K141" i="6" s="1"/>
  <c r="L141" i="6" s="1"/>
  <c r="M141" i="6" s="1"/>
  <c r="N141" i="6" s="1"/>
  <c r="U140" i="6"/>
  <c r="V140" i="6" s="1"/>
  <c r="W140" i="6" s="1"/>
  <c r="X140" i="6" s="1"/>
  <c r="Y140" i="6" s="1"/>
  <c r="Z140" i="6" s="1"/>
  <c r="AA140" i="6" s="1"/>
  <c r="AB140" i="6" s="1"/>
  <c r="AC140" i="6" s="1"/>
  <c r="F140" i="6"/>
  <c r="G140" i="6" s="1"/>
  <c r="H140" i="6" s="1"/>
  <c r="I140" i="6" s="1"/>
  <c r="J140" i="6" s="1"/>
  <c r="K140" i="6" s="1"/>
  <c r="L140" i="6" s="1"/>
  <c r="M140" i="6" s="1"/>
  <c r="N140" i="6" s="1"/>
  <c r="U139" i="6"/>
  <c r="V139" i="6" s="1"/>
  <c r="W139" i="6" s="1"/>
  <c r="X139" i="6" s="1"/>
  <c r="Y139" i="6" s="1"/>
  <c r="Z139" i="6" s="1"/>
  <c r="AA139" i="6" s="1"/>
  <c r="AB139" i="6" s="1"/>
  <c r="AC139" i="6" s="1"/>
  <c r="F139" i="6"/>
  <c r="G139" i="6" s="1"/>
  <c r="H139" i="6" s="1"/>
  <c r="I139" i="6" s="1"/>
  <c r="J139" i="6" s="1"/>
  <c r="K139" i="6" s="1"/>
  <c r="L139" i="6" s="1"/>
  <c r="M139" i="6" s="1"/>
  <c r="N139" i="6" s="1"/>
  <c r="AC105" i="6"/>
  <c r="N105" i="6"/>
  <c r="AC104" i="6"/>
  <c r="N104" i="6"/>
  <c r="AA103" i="6"/>
  <c r="AB103" i="6" s="1"/>
  <c r="AC103" i="6" s="1"/>
  <c r="L103" i="6"/>
  <c r="M103" i="6" s="1"/>
  <c r="N103" i="6" s="1"/>
  <c r="AA102" i="6"/>
  <c r="AB102" i="6" s="1"/>
  <c r="AC102" i="6" s="1"/>
  <c r="L102" i="6"/>
  <c r="M102" i="6" s="1"/>
  <c r="N102" i="6" s="1"/>
  <c r="Y101" i="6"/>
  <c r="Z101" i="6" s="1"/>
  <c r="AA101" i="6" s="1"/>
  <c r="AB101" i="6" s="1"/>
  <c r="AC101" i="6" s="1"/>
  <c r="J101" i="6"/>
  <c r="K101" i="6" s="1"/>
  <c r="L101" i="6" s="1"/>
  <c r="M101" i="6" s="1"/>
  <c r="N101" i="6" s="1"/>
  <c r="Y100" i="6"/>
  <c r="Z100" i="6" s="1"/>
  <c r="AA100" i="6" s="1"/>
  <c r="AB100" i="6" s="1"/>
  <c r="AC100" i="6" s="1"/>
  <c r="J100" i="6"/>
  <c r="K100" i="6" s="1"/>
  <c r="L100" i="6" s="1"/>
  <c r="M100" i="6" s="1"/>
  <c r="N100" i="6" s="1"/>
  <c r="W99" i="6"/>
  <c r="X99" i="6" s="1"/>
  <c r="Y99" i="6" s="1"/>
  <c r="Z99" i="6" s="1"/>
  <c r="AA99" i="6" s="1"/>
  <c r="AB99" i="6" s="1"/>
  <c r="AC99" i="6" s="1"/>
  <c r="H99" i="6"/>
  <c r="I99" i="6" s="1"/>
  <c r="J99" i="6" s="1"/>
  <c r="K99" i="6" s="1"/>
  <c r="L99" i="6" s="1"/>
  <c r="M99" i="6" s="1"/>
  <c r="N99" i="6" s="1"/>
  <c r="W98" i="6"/>
  <c r="X98" i="6" s="1"/>
  <c r="Y98" i="6" s="1"/>
  <c r="Z98" i="6" s="1"/>
  <c r="AA98" i="6" s="1"/>
  <c r="AB98" i="6" s="1"/>
  <c r="AC98" i="6" s="1"/>
  <c r="H98" i="6"/>
  <c r="I98" i="6" s="1"/>
  <c r="J98" i="6" s="1"/>
  <c r="K98" i="6" s="1"/>
  <c r="L98" i="6" s="1"/>
  <c r="M98" i="6" s="1"/>
  <c r="N98" i="6" s="1"/>
  <c r="U97" i="6"/>
  <c r="V97" i="6" s="1"/>
  <c r="W97" i="6" s="1"/>
  <c r="X97" i="6" s="1"/>
  <c r="Y97" i="6" s="1"/>
  <c r="Z97" i="6" s="1"/>
  <c r="AA97" i="6" s="1"/>
  <c r="AB97" i="6" s="1"/>
  <c r="AC97" i="6" s="1"/>
  <c r="F97" i="6"/>
  <c r="G97" i="6" s="1"/>
  <c r="H97" i="6" s="1"/>
  <c r="I97" i="6" s="1"/>
  <c r="J97" i="6" s="1"/>
  <c r="K97" i="6" s="1"/>
  <c r="L97" i="6" s="1"/>
  <c r="M97" i="6" s="1"/>
  <c r="N97" i="6" s="1"/>
  <c r="U96" i="6"/>
  <c r="V96" i="6" s="1"/>
  <c r="W96" i="6" s="1"/>
  <c r="X96" i="6" s="1"/>
  <c r="Y96" i="6" s="1"/>
  <c r="Z96" i="6" s="1"/>
  <c r="AA96" i="6" s="1"/>
  <c r="AB96" i="6" s="1"/>
  <c r="AC96" i="6" s="1"/>
  <c r="F96" i="6"/>
  <c r="G96" i="6" s="1"/>
  <c r="H96" i="6" s="1"/>
  <c r="I96" i="6" s="1"/>
  <c r="J96" i="6" s="1"/>
  <c r="K96" i="6" s="1"/>
  <c r="L96" i="6" s="1"/>
  <c r="M96" i="6" s="1"/>
  <c r="N96" i="6" s="1"/>
  <c r="AC68" i="6"/>
  <c r="N68" i="6"/>
  <c r="AC67" i="6"/>
  <c r="N67" i="6"/>
  <c r="AA66" i="6"/>
  <c r="AB66" i="6" s="1"/>
  <c r="AC66" i="6" s="1"/>
  <c r="L66" i="6"/>
  <c r="M66" i="6" s="1"/>
  <c r="N66" i="6" s="1"/>
  <c r="AA65" i="6"/>
  <c r="AB65" i="6" s="1"/>
  <c r="AC65" i="6" s="1"/>
  <c r="L65" i="6"/>
  <c r="M65" i="6" s="1"/>
  <c r="N65" i="6" s="1"/>
  <c r="Y64" i="6"/>
  <c r="Z64" i="6" s="1"/>
  <c r="AA64" i="6" s="1"/>
  <c r="AB64" i="6" s="1"/>
  <c r="AC64" i="6" s="1"/>
  <c r="J64" i="6"/>
  <c r="K64" i="6" s="1"/>
  <c r="L64" i="6" s="1"/>
  <c r="M64" i="6" s="1"/>
  <c r="N64" i="6" s="1"/>
  <c r="Y63" i="6"/>
  <c r="Z63" i="6" s="1"/>
  <c r="AA63" i="6" s="1"/>
  <c r="AB63" i="6" s="1"/>
  <c r="AC63" i="6" s="1"/>
  <c r="J63" i="6"/>
  <c r="K63" i="6" s="1"/>
  <c r="L63" i="6" s="1"/>
  <c r="M63" i="6" s="1"/>
  <c r="N63" i="6" s="1"/>
  <c r="W62" i="6"/>
  <c r="X62" i="6" s="1"/>
  <c r="Y62" i="6" s="1"/>
  <c r="Z62" i="6" s="1"/>
  <c r="AA62" i="6" s="1"/>
  <c r="AB62" i="6" s="1"/>
  <c r="AC62" i="6" s="1"/>
  <c r="H62" i="6"/>
  <c r="I62" i="6" s="1"/>
  <c r="J62" i="6" s="1"/>
  <c r="K62" i="6" s="1"/>
  <c r="L62" i="6" s="1"/>
  <c r="M62" i="6" s="1"/>
  <c r="N62" i="6" s="1"/>
  <c r="W61" i="6"/>
  <c r="X61" i="6" s="1"/>
  <c r="Y61" i="6" s="1"/>
  <c r="Z61" i="6" s="1"/>
  <c r="AA61" i="6" s="1"/>
  <c r="AB61" i="6" s="1"/>
  <c r="AC61" i="6" s="1"/>
  <c r="H61" i="6"/>
  <c r="I61" i="6" s="1"/>
  <c r="J61" i="6" s="1"/>
  <c r="K61" i="6" s="1"/>
  <c r="L61" i="6" s="1"/>
  <c r="M61" i="6" s="1"/>
  <c r="N61" i="6" s="1"/>
  <c r="U60" i="6"/>
  <c r="V60" i="6" s="1"/>
  <c r="W60" i="6" s="1"/>
  <c r="X60" i="6" s="1"/>
  <c r="Y60" i="6" s="1"/>
  <c r="Z60" i="6" s="1"/>
  <c r="AA60" i="6" s="1"/>
  <c r="AB60" i="6" s="1"/>
  <c r="AC60" i="6" s="1"/>
  <c r="F60" i="6"/>
  <c r="G60" i="6" s="1"/>
  <c r="H60" i="6" s="1"/>
  <c r="I60" i="6" s="1"/>
  <c r="J60" i="6" s="1"/>
  <c r="K60" i="6" s="1"/>
  <c r="L60" i="6" s="1"/>
  <c r="M60" i="6" s="1"/>
  <c r="N60" i="6" s="1"/>
  <c r="U59" i="6"/>
  <c r="V59" i="6" s="1"/>
  <c r="W59" i="6" s="1"/>
  <c r="X59" i="6" s="1"/>
  <c r="Y59" i="6" s="1"/>
  <c r="Z59" i="6" s="1"/>
  <c r="AA59" i="6" s="1"/>
  <c r="AB59" i="6" s="1"/>
  <c r="AC59" i="6" s="1"/>
  <c r="F59" i="6"/>
  <c r="G59" i="6" s="1"/>
  <c r="H59" i="6" s="1"/>
  <c r="I59" i="6" s="1"/>
  <c r="J59" i="6" s="1"/>
  <c r="K59" i="6" s="1"/>
  <c r="L59" i="6" s="1"/>
  <c r="M59" i="6" s="1"/>
  <c r="N59" i="6" s="1"/>
  <c r="AC35" i="6"/>
  <c r="N35" i="6"/>
  <c r="AC34" i="6"/>
  <c r="N34" i="6"/>
  <c r="AA33" i="6"/>
  <c r="AB33" i="6" s="1"/>
  <c r="AC33" i="6" s="1"/>
  <c r="L33" i="6"/>
  <c r="M33" i="6" s="1"/>
  <c r="N33" i="6" s="1"/>
  <c r="AA32" i="6"/>
  <c r="AB32" i="6" s="1"/>
  <c r="AC32" i="6" s="1"/>
  <c r="L32" i="6"/>
  <c r="M32" i="6" s="1"/>
  <c r="N32" i="6" s="1"/>
  <c r="Y31" i="6"/>
  <c r="Z31" i="6" s="1"/>
  <c r="AA31" i="6" s="1"/>
  <c r="AB31" i="6" s="1"/>
  <c r="AC31" i="6" s="1"/>
  <c r="J31" i="6"/>
  <c r="K31" i="6" s="1"/>
  <c r="L31" i="6" s="1"/>
  <c r="M31" i="6" s="1"/>
  <c r="N31" i="6" s="1"/>
  <c r="Y30" i="6"/>
  <c r="Z30" i="6" s="1"/>
  <c r="AA30" i="6" s="1"/>
  <c r="AB30" i="6" s="1"/>
  <c r="AC30" i="6" s="1"/>
  <c r="J30" i="6"/>
  <c r="K30" i="6" s="1"/>
  <c r="L30" i="6" s="1"/>
  <c r="M30" i="6" s="1"/>
  <c r="N30" i="6" s="1"/>
  <c r="W29" i="6"/>
  <c r="X29" i="6" s="1"/>
  <c r="Y29" i="6" s="1"/>
  <c r="Z29" i="6" s="1"/>
  <c r="AA29" i="6" s="1"/>
  <c r="AB29" i="6" s="1"/>
  <c r="AC29" i="6" s="1"/>
  <c r="H29" i="6"/>
  <c r="I29" i="6" s="1"/>
  <c r="J29" i="6" s="1"/>
  <c r="K29" i="6" s="1"/>
  <c r="L29" i="6" s="1"/>
  <c r="M29" i="6" s="1"/>
  <c r="N29" i="6" s="1"/>
  <c r="W28" i="6"/>
  <c r="X28" i="6" s="1"/>
  <c r="Y28" i="6" s="1"/>
  <c r="Z28" i="6" s="1"/>
  <c r="AA28" i="6" s="1"/>
  <c r="AB28" i="6" s="1"/>
  <c r="AC28" i="6" s="1"/>
  <c r="H28" i="6"/>
  <c r="I28" i="6" s="1"/>
  <c r="J28" i="6" s="1"/>
  <c r="K28" i="6" s="1"/>
  <c r="L28" i="6" s="1"/>
  <c r="M28" i="6" s="1"/>
  <c r="N28" i="6" s="1"/>
  <c r="U27" i="6"/>
  <c r="V27" i="6" s="1"/>
  <c r="W27" i="6" s="1"/>
  <c r="X27" i="6" s="1"/>
  <c r="Y27" i="6" s="1"/>
  <c r="Z27" i="6" s="1"/>
  <c r="AA27" i="6" s="1"/>
  <c r="AB27" i="6" s="1"/>
  <c r="AC27" i="6" s="1"/>
  <c r="F27" i="6"/>
  <c r="G27" i="6" s="1"/>
  <c r="H27" i="6" s="1"/>
  <c r="I27" i="6" s="1"/>
  <c r="J27" i="6" s="1"/>
  <c r="K27" i="6" s="1"/>
  <c r="L27" i="6" s="1"/>
  <c r="M27" i="6" s="1"/>
  <c r="N27" i="6" s="1"/>
  <c r="U26" i="6"/>
  <c r="V26" i="6" s="1"/>
  <c r="W26" i="6" s="1"/>
  <c r="X26" i="6" s="1"/>
  <c r="Y26" i="6" s="1"/>
  <c r="Z26" i="6" s="1"/>
  <c r="AA26" i="6" s="1"/>
  <c r="AB26" i="6" s="1"/>
  <c r="AC26" i="6" s="1"/>
  <c r="F26" i="6"/>
  <c r="G26" i="6" s="1"/>
  <c r="H26" i="6" s="1"/>
  <c r="I26" i="6" s="1"/>
  <c r="J26" i="6" s="1"/>
  <c r="K26" i="6" s="1"/>
  <c r="L26" i="6" s="1"/>
  <c r="M26" i="6" s="1"/>
  <c r="N26" i="6" s="1"/>
  <c r="AC12" i="6"/>
  <c r="N12" i="6"/>
  <c r="AC11" i="6"/>
  <c r="N11" i="6"/>
  <c r="AA10" i="6"/>
  <c r="AB10" i="6" s="1"/>
  <c r="AC10" i="6" s="1"/>
  <c r="L10" i="6"/>
  <c r="M10" i="6" s="1"/>
  <c r="N10" i="6" s="1"/>
  <c r="AA9" i="6"/>
  <c r="AB9" i="6" s="1"/>
  <c r="AC9" i="6" s="1"/>
  <c r="L9" i="6"/>
  <c r="M9" i="6" s="1"/>
  <c r="N9" i="6" s="1"/>
  <c r="Y8" i="6"/>
  <c r="Z8" i="6" s="1"/>
  <c r="AA8" i="6" s="1"/>
  <c r="AB8" i="6" s="1"/>
  <c r="AC8" i="6" s="1"/>
  <c r="J8" i="6"/>
  <c r="K8" i="6" s="1"/>
  <c r="L8" i="6" s="1"/>
  <c r="M8" i="6" s="1"/>
  <c r="N8" i="6" s="1"/>
  <c r="Y7" i="6"/>
  <c r="Z7" i="6" s="1"/>
  <c r="AA7" i="6" s="1"/>
  <c r="AB7" i="6" s="1"/>
  <c r="AC7" i="6" s="1"/>
  <c r="J7" i="6"/>
  <c r="K7" i="6" s="1"/>
  <c r="L7" i="6" s="1"/>
  <c r="M7" i="6" s="1"/>
  <c r="N7" i="6" s="1"/>
  <c r="W6" i="6"/>
  <c r="X6" i="6" s="1"/>
  <c r="Y6" i="6" s="1"/>
  <c r="Z6" i="6" s="1"/>
  <c r="AA6" i="6" s="1"/>
  <c r="AB6" i="6" s="1"/>
  <c r="AC6" i="6" s="1"/>
  <c r="H6" i="6"/>
  <c r="I6" i="6" s="1"/>
  <c r="J6" i="6" s="1"/>
  <c r="K6" i="6" s="1"/>
  <c r="L6" i="6" s="1"/>
  <c r="M6" i="6" s="1"/>
  <c r="N6" i="6" s="1"/>
  <c r="W5" i="6"/>
  <c r="X5" i="6" s="1"/>
  <c r="Y5" i="6" s="1"/>
  <c r="Z5" i="6" s="1"/>
  <c r="AA5" i="6" s="1"/>
  <c r="AB5" i="6" s="1"/>
  <c r="AC5" i="6" s="1"/>
  <c r="H5" i="6"/>
  <c r="I5" i="6" s="1"/>
  <c r="J5" i="6" s="1"/>
  <c r="K5" i="6" s="1"/>
  <c r="L5" i="6" s="1"/>
  <c r="M5" i="6" s="1"/>
  <c r="N5" i="6" s="1"/>
  <c r="U4" i="6"/>
  <c r="V4" i="6" s="1"/>
  <c r="W4" i="6" s="1"/>
  <c r="X4" i="6" s="1"/>
  <c r="Y4" i="6" s="1"/>
  <c r="Z4" i="6" s="1"/>
  <c r="AA4" i="6" s="1"/>
  <c r="AB4" i="6" s="1"/>
  <c r="AC4" i="6" s="1"/>
  <c r="F4" i="6"/>
  <c r="G4" i="6" s="1"/>
  <c r="H4" i="6" s="1"/>
  <c r="I4" i="6" s="1"/>
  <c r="J4" i="6" s="1"/>
  <c r="K4" i="6" s="1"/>
  <c r="L4" i="6" s="1"/>
  <c r="M4" i="6" s="1"/>
  <c r="N4" i="6" s="1"/>
  <c r="U3" i="6"/>
  <c r="V3" i="6" s="1"/>
  <c r="W3" i="6" s="1"/>
  <c r="X3" i="6" s="1"/>
  <c r="Y3" i="6" s="1"/>
  <c r="Z3" i="6" s="1"/>
  <c r="AA3" i="6" s="1"/>
  <c r="AB3" i="6" s="1"/>
  <c r="AC3" i="6" s="1"/>
  <c r="F3" i="6"/>
  <c r="G3" i="6" s="1"/>
  <c r="H3" i="6" s="1"/>
  <c r="I3" i="6" s="1"/>
  <c r="J3" i="6" s="1"/>
  <c r="K3" i="6" s="1"/>
  <c r="L3" i="6" s="1"/>
  <c r="M3" i="6" s="1"/>
  <c r="N3" i="6" s="1"/>
</calcChain>
</file>

<file path=xl/sharedStrings.xml><?xml version="1.0" encoding="utf-8"?>
<sst xmlns="http://schemas.openxmlformats.org/spreadsheetml/2006/main" count="1669" uniqueCount="425">
  <si>
    <t>Instructions for MSUAASF Salary Placement</t>
  </si>
  <si>
    <t>Step placement for new MSUAASF members is determined by the number of years of creditable experience the individual has, as well as the number of years the individual has spent previously in a MSUAASF or Minnesota State Academic Professional, Academic Supervisor or Administrator position assigned to the same or a higher salary range.</t>
  </si>
  <si>
    <t>Steps for Manual Process:</t>
  </si>
  <si>
    <r>
      <t>Step 1:</t>
    </r>
    <r>
      <rPr>
        <sz val="11"/>
        <color theme="1"/>
        <rFont val="Calibri"/>
        <family val="2"/>
        <scheme val="minor"/>
      </rPr>
      <t xml:space="preserve"> </t>
    </r>
    <r>
      <rPr>
        <b/>
        <sz val="11"/>
        <color theme="1"/>
        <rFont val="Calibri"/>
        <family val="2"/>
        <scheme val="minor"/>
      </rPr>
      <t>Calculate the TOTAL number of years of creditable work experience, Type 1 through Type 3.6.</t>
    </r>
    <r>
      <rPr>
        <sz val="11"/>
        <color theme="1"/>
        <rFont val="Calibri"/>
        <family val="2"/>
        <scheme val="minor"/>
      </rPr>
      <t xml:space="preserve"> Files to use:</t>
    </r>
  </si>
  <si>
    <t>1) MSUAASF Creditable Work Experience: Worksheet</t>
  </si>
  <si>
    <t xml:space="preserve">2) MSUAASF Creditable Work Experience: Guidelines. </t>
  </si>
  <si>
    <t xml:space="preserve">The Guidelines provide detailed, specific information for analyzing work experience. This step is the most time-consuming; it requires detailed analysis of the candidate's resume. The TOTAL number of years will be used to move down the vertical axis of the MSUAASF Salary Corridor Grid for the appropriate range (see Step 3). </t>
  </si>
  <si>
    <r>
      <t xml:space="preserve">IMPORTANT!  </t>
    </r>
    <r>
      <rPr>
        <b/>
        <sz val="11"/>
        <color theme="1"/>
        <rFont val="Calibri"/>
        <family val="2"/>
        <scheme val="minor"/>
      </rPr>
      <t>What Experience is Creditable?</t>
    </r>
    <r>
      <rPr>
        <sz val="11"/>
        <color theme="1"/>
        <rFont val="Calibri"/>
        <family val="2"/>
        <scheme val="minor"/>
      </rPr>
      <t xml:space="preserve"> </t>
    </r>
  </si>
  <si>
    <t xml:space="preserve">1. Not all work experience is creditable for the ASF position being analyzed. </t>
  </si>
  <si>
    <r>
      <t xml:space="preserve">For example, some experience is only creditable if it is "directly related to the ASF position upon hire." This means that the experience could be useful to the candidate hired on his/her first day of work. Also, in order for prior ASF and Minnesota State Administrator (i.e., Minnesota State Academic Professional, Academic Supervisor, and/or Administrator) work to be creditable in Type 1, it must have been in the </t>
    </r>
    <r>
      <rPr>
        <u/>
        <sz val="11"/>
        <color theme="1"/>
        <rFont val="Calibri"/>
        <family val="2"/>
        <scheme val="minor"/>
      </rPr>
      <t>same or a higher salary range</t>
    </r>
    <r>
      <rPr>
        <sz val="11"/>
        <color theme="1"/>
        <rFont val="Calibri"/>
        <family val="2"/>
        <scheme val="minor"/>
      </rPr>
      <t xml:space="preserve"> than the current ASF position.
Note: Prior Minnesota State work that does NOT fall under Type 1 (because it falls into a lower salary range), the work may nonetheless be creditable under the Discretionary sub-categories of work, specifically Type 3.3 Clerical/Technical/Paraprofessional/Lower-Level Professional Experience, but ONLY if the experience is "directly related to the ASF position upon hire". </t>
    </r>
  </si>
  <si>
    <r>
      <rPr>
        <b/>
        <sz val="11"/>
        <color theme="1"/>
        <rFont val="Calibri"/>
        <family val="2"/>
        <scheme val="minor"/>
      </rPr>
      <t>2. Not all prior work experience is valued at 100%</t>
    </r>
    <r>
      <rPr>
        <sz val="11"/>
        <color theme="1"/>
        <rFont val="Calibri"/>
        <family val="2"/>
        <scheme val="minor"/>
      </rPr>
      <t xml:space="preserve">; creditable Professional-level </t>
    </r>
    <r>
      <rPr>
        <b/>
        <sz val="11"/>
        <color theme="1"/>
        <rFont val="Calibri"/>
        <family val="2"/>
        <scheme val="minor"/>
      </rPr>
      <t>K-12</t>
    </r>
    <r>
      <rPr>
        <sz val="11"/>
        <color theme="1"/>
        <rFont val="Calibri"/>
        <family val="2"/>
        <scheme val="minor"/>
      </rPr>
      <t xml:space="preserve"> Teaching and Administrative experience, Clerical/Technical/Paraprofessional/Lower-Level Professional experience and Graduate/Teaching Assistantships experience is valued at 50%. </t>
    </r>
  </si>
  <si>
    <r>
      <rPr>
        <b/>
        <sz val="11"/>
        <color theme="1"/>
        <rFont val="Calibri"/>
        <family val="2"/>
        <scheme val="minor"/>
      </rPr>
      <t>3. No more than 1.00 FTE is credited in any twelve-month period.</t>
    </r>
    <r>
      <rPr>
        <sz val="11"/>
        <color theme="1"/>
        <rFont val="Calibri"/>
        <family val="2"/>
        <scheme val="minor"/>
      </rPr>
      <t xml:space="preserve"> </t>
    </r>
  </si>
  <si>
    <t>For more details on the creditability and value of specific work experience, see the:</t>
  </si>
  <si>
    <t>MSUAASF Creditable Work Experience: Guidelines</t>
  </si>
  <si>
    <r>
      <t>Step 2:</t>
    </r>
    <r>
      <rPr>
        <sz val="11"/>
        <color theme="1"/>
        <rFont val="Calibri"/>
        <family val="2"/>
        <scheme val="minor"/>
      </rPr>
      <t xml:space="preserve"> </t>
    </r>
    <r>
      <rPr>
        <b/>
        <sz val="11"/>
        <color theme="1"/>
        <rFont val="Calibri"/>
        <family val="2"/>
        <scheme val="minor"/>
      </rPr>
      <t>Identify</t>
    </r>
    <r>
      <rPr>
        <sz val="11"/>
        <color theme="1"/>
        <rFont val="Calibri"/>
        <family val="2"/>
        <scheme val="minor"/>
      </rPr>
      <t xml:space="preserve"> </t>
    </r>
    <r>
      <rPr>
        <b/>
        <sz val="11"/>
        <color theme="1"/>
        <rFont val="Calibri"/>
        <family val="2"/>
        <scheme val="minor"/>
      </rPr>
      <t>the number of years previously spent in an equal or higher range MSUAASF or Minnesota State Academic Professional, Academic Supervisor or Administrator position</t>
    </r>
    <r>
      <rPr>
        <sz val="11"/>
        <color theme="1"/>
        <rFont val="Calibri"/>
        <family val="2"/>
        <scheme val="minor"/>
      </rPr>
      <t>,</t>
    </r>
    <r>
      <rPr>
        <b/>
        <sz val="11"/>
        <color theme="1"/>
        <rFont val="Calibri"/>
        <family val="2"/>
        <scheme val="minor"/>
      </rPr>
      <t xml:space="preserve"> </t>
    </r>
    <r>
      <rPr>
        <u/>
        <sz val="11"/>
        <color theme="1"/>
        <rFont val="Calibri"/>
        <family val="2"/>
        <scheme val="minor"/>
      </rPr>
      <t>if any</t>
    </r>
    <r>
      <rPr>
        <sz val="11"/>
        <color theme="1"/>
        <rFont val="Calibri"/>
        <family val="2"/>
        <scheme val="minor"/>
      </rPr>
      <t xml:space="preserve">. </t>
    </r>
    <r>
      <rPr>
        <i/>
        <sz val="11"/>
        <color theme="1"/>
        <rFont val="Calibri"/>
        <family val="2"/>
        <scheme val="minor"/>
      </rPr>
      <t xml:space="preserve">(Found in </t>
    </r>
    <r>
      <rPr>
        <b/>
        <i/>
        <sz val="11"/>
        <color theme="1"/>
        <rFont val="Calibri"/>
        <family val="2"/>
        <scheme val="minor"/>
      </rPr>
      <t>Type 1</t>
    </r>
    <r>
      <rPr>
        <i/>
        <sz val="11"/>
        <color theme="1"/>
        <rFont val="Calibri"/>
        <family val="2"/>
        <scheme val="minor"/>
      </rPr>
      <t xml:space="preserve"> experience). </t>
    </r>
    <r>
      <rPr>
        <sz val="11"/>
        <color theme="1"/>
        <rFont val="Calibri"/>
        <family val="2"/>
        <scheme val="minor"/>
      </rPr>
      <t xml:space="preserve"> Note that this applies </t>
    </r>
    <r>
      <rPr>
        <u/>
        <sz val="11"/>
        <color theme="1"/>
        <rFont val="Calibri"/>
        <family val="2"/>
        <scheme val="minor"/>
      </rPr>
      <t>only</t>
    </r>
    <r>
      <rPr>
        <sz val="11"/>
        <color theme="1"/>
        <rFont val="Calibri"/>
        <family val="2"/>
        <scheme val="minor"/>
      </rPr>
      <t xml:space="preserve"> when the new MSUAASF employee was previously assigned to an equal or higher range, followed by a break in service, than that for which the employee is currently being hired. This number will be used to move across the horizontal axis of the MSUAASF Salary Corridor Grid for the appropriate range (see Step 3).</t>
    </r>
  </si>
  <si>
    <r>
      <t>Step 3:</t>
    </r>
    <r>
      <rPr>
        <sz val="11"/>
        <color theme="1"/>
        <rFont val="Calibri"/>
        <family val="2"/>
        <scheme val="minor"/>
      </rPr>
      <t xml:space="preserve"> </t>
    </r>
    <r>
      <rPr>
        <b/>
        <sz val="11"/>
        <color theme="1"/>
        <rFont val="Calibri"/>
        <family val="2"/>
        <scheme val="minor"/>
      </rPr>
      <t>Determine the appropriate salary corridor (that is, the Target Step and two steps lower) in which to set the new MSUAASF employee’s initial salary</t>
    </r>
    <r>
      <rPr>
        <sz val="11"/>
        <color theme="1"/>
        <rFont val="Calibri"/>
        <family val="2"/>
        <scheme val="minor"/>
      </rPr>
      <t>:</t>
    </r>
  </si>
  <si>
    <t>A.   For the appropriate salary period (i.e. AY16 or AY17), go to the:</t>
  </si>
  <si>
    <t>MSUAASF Salary Corridor Grid</t>
  </si>
  <si>
    <r>
      <t>B.</t>
    </r>
    <r>
      <rPr>
        <sz val="11"/>
        <color theme="1"/>
        <rFont val="Times New Roman"/>
        <family val="1"/>
      </rPr>
      <t xml:space="preserve">      </t>
    </r>
    <r>
      <rPr>
        <sz val="11"/>
        <color theme="1"/>
        <rFont val="Calibri"/>
        <family val="2"/>
        <scheme val="minor"/>
      </rPr>
      <t>Find the appropriate previously-determined Range, A-E</t>
    </r>
  </si>
  <si>
    <r>
      <t>C.</t>
    </r>
    <r>
      <rPr>
        <sz val="11"/>
        <color theme="1"/>
        <rFont val="Times New Roman"/>
        <family val="1"/>
      </rPr>
      <t xml:space="preserve">      </t>
    </r>
    <r>
      <rPr>
        <sz val="11"/>
        <color theme="1"/>
        <rFont val="Calibri"/>
        <family val="2"/>
        <scheme val="minor"/>
      </rPr>
      <t xml:space="preserve">Find the TOTAL number of years of creditable work experience (see Step 1 above),
      rounded </t>
    </r>
    <r>
      <rPr>
        <u/>
        <sz val="11"/>
        <color theme="1"/>
        <rFont val="Calibri"/>
        <family val="2"/>
        <scheme val="minor"/>
      </rPr>
      <t>down</t>
    </r>
    <r>
      <rPr>
        <sz val="11"/>
        <color theme="1"/>
        <rFont val="Calibri"/>
        <family val="2"/>
        <scheme val="minor"/>
      </rPr>
      <t xml:space="preserve"> to the nearest whole number, on the vertical axis of the grid. </t>
    </r>
  </si>
  <si>
    <r>
      <t>D.</t>
    </r>
    <r>
      <rPr>
        <sz val="11"/>
        <color theme="1"/>
        <rFont val="Times New Roman"/>
        <family val="1"/>
      </rPr>
      <t xml:space="preserve">     </t>
    </r>
    <r>
      <rPr>
        <sz val="11"/>
        <color theme="1"/>
        <rFont val="Calibri"/>
        <family val="2"/>
        <scheme val="minor"/>
      </rPr>
      <t xml:space="preserve">Find the number of years of previous equal or higher MnSCU work experience, if
     any, (see Step 2, above/Type 1) on the horizontal axis of the grid. </t>
    </r>
  </si>
  <si>
    <r>
      <t>E.</t>
    </r>
    <r>
      <rPr>
        <sz val="11"/>
        <color theme="1"/>
        <rFont val="Times New Roman"/>
        <family val="1"/>
      </rPr>
      <t xml:space="preserve">      </t>
    </r>
    <r>
      <rPr>
        <sz val="11"/>
        <color theme="1"/>
        <rFont val="Calibri"/>
        <family val="2"/>
        <scheme val="minor"/>
      </rPr>
      <t>The new MSUAASF employee’s salary corridor/parameter is located at the
      intersection of the employee’s placement on the vertical and horizontal axes. The
      corridor identifies both the Target Step and associated salary and the salary found
      two steps lower than the target step.</t>
    </r>
  </si>
  <si>
    <t>Automated Process: Calculation of Years of Experience AND Target Step Determination</t>
  </si>
  <si>
    <t xml:space="preserve">After reviewing for relevance and accuracy, enter the information from Step 1 and Step 2 into the automated Worksheet, as indicated. The Worksheet is designed to automatically calculate the years of experience and identify the appropriate salary corridor, aka the Target Step and two steps lower. However, the manual method, described in Steps 1-3, above, can be performed any time. It is a good idea to know the manual process behind the automation, in case an explanation is requested. </t>
  </si>
  <si>
    <t>Other Considerations and Definitions:</t>
  </si>
  <si>
    <r>
      <t>Events Requiring Creditable Experience Analysis, aka Salary Setting Events</t>
    </r>
    <r>
      <rPr>
        <sz val="11"/>
        <color theme="1"/>
        <rFont val="Calibri"/>
        <family val="2"/>
        <scheme val="minor"/>
      </rPr>
      <t xml:space="preserve">. In addition to </t>
    </r>
    <r>
      <rPr>
        <b/>
        <sz val="11"/>
        <color theme="1"/>
        <rFont val="Calibri"/>
        <family val="2"/>
        <scheme val="minor"/>
      </rPr>
      <t>Initial Hire</t>
    </r>
    <r>
      <rPr>
        <sz val="11"/>
        <color theme="1"/>
        <rFont val="Calibri"/>
        <family val="2"/>
        <scheme val="minor"/>
      </rPr>
      <t xml:space="preserve">, under ASF Article 12, Section F, two additional ASF situations are also "salary setting events" requiring a creditable experience analysis: 1) </t>
    </r>
    <r>
      <rPr>
        <b/>
        <sz val="11"/>
        <color theme="1"/>
        <rFont val="Calibri"/>
        <family val="2"/>
        <scheme val="minor"/>
      </rPr>
      <t xml:space="preserve">Promotion </t>
    </r>
    <r>
      <rPr>
        <sz val="11"/>
        <color theme="1"/>
        <rFont val="Calibri"/>
        <family val="2"/>
        <scheme val="minor"/>
      </rPr>
      <t xml:space="preserve">and 2) </t>
    </r>
    <r>
      <rPr>
        <b/>
        <sz val="11"/>
        <color theme="1"/>
        <rFont val="Calibri"/>
        <family val="2"/>
        <scheme val="minor"/>
      </rPr>
      <t>Re-Hire, after an unpaid break in service</t>
    </r>
    <r>
      <rPr>
        <sz val="11"/>
        <color theme="1"/>
        <rFont val="Calibri"/>
        <family val="2"/>
        <scheme val="minor"/>
      </rPr>
      <t xml:space="preserve">. However, the </t>
    </r>
    <r>
      <rPr>
        <u/>
        <sz val="11"/>
        <color theme="1"/>
        <rFont val="Calibri"/>
        <family val="2"/>
        <scheme val="minor"/>
      </rPr>
      <t>ONLY</t>
    </r>
    <r>
      <rPr>
        <sz val="11"/>
        <color theme="1"/>
        <rFont val="Calibri"/>
        <family val="2"/>
        <scheme val="minor"/>
      </rPr>
      <t xml:space="preserve"> situations where a desired salary above the midpoint must be submitted to the System Office for approval is Initial Hire and Re-Hire.  </t>
    </r>
  </si>
  <si>
    <r>
      <t>1. Promotion</t>
    </r>
    <r>
      <rPr>
        <sz val="11"/>
        <color theme="1"/>
        <rFont val="Calibri"/>
        <family val="2"/>
        <scheme val="minor"/>
      </rPr>
      <t xml:space="preserve"> to a MUSAASF position in a higher range requires a creditable experience analysis. See Article 12, Section G, Subd. 1. </t>
    </r>
    <r>
      <rPr>
        <b/>
        <i/>
        <sz val="11"/>
        <color theme="1"/>
        <rFont val="Calibri"/>
        <family val="2"/>
        <scheme val="minor"/>
      </rPr>
      <t>Exception:</t>
    </r>
    <r>
      <rPr>
        <sz val="11"/>
        <color theme="1"/>
        <rFont val="Calibri"/>
        <family val="2"/>
        <scheme val="minor"/>
      </rPr>
      <t xml:space="preserve"> Classified employees whose positions have been re-compared to a MSUAASF position and whose initial salary placement in the appropriate MSUAASF range is determined by the compensation provisions of MMB’s Administrative Procedure 15.6, Transfers and Demotions; such promotions are treated for salary purposes as a </t>
    </r>
    <r>
      <rPr>
        <b/>
        <sz val="11"/>
        <color theme="1"/>
        <rFont val="Calibri"/>
        <family val="2"/>
        <scheme val="minor"/>
      </rPr>
      <t>Re-assignment</t>
    </r>
    <r>
      <rPr>
        <sz val="11"/>
        <color theme="1"/>
        <rFont val="Calibri"/>
        <family val="2"/>
        <scheme val="minor"/>
      </rPr>
      <t xml:space="preserve"> under the MSUAASF contract and do </t>
    </r>
    <r>
      <rPr>
        <u/>
        <sz val="11"/>
        <color theme="1"/>
        <rFont val="Calibri"/>
        <family val="2"/>
        <scheme val="minor"/>
      </rPr>
      <t>NOT</t>
    </r>
    <r>
      <rPr>
        <sz val="11"/>
        <color theme="1"/>
        <rFont val="Calibri"/>
        <family val="2"/>
        <scheme val="minor"/>
      </rPr>
      <t xml:space="preserve"> require creditable experience analysis. </t>
    </r>
  </si>
  <si>
    <r>
      <t>2. Re-hire</t>
    </r>
    <r>
      <rPr>
        <sz val="11"/>
        <color theme="1"/>
        <rFont val="Calibri"/>
        <family val="2"/>
        <scheme val="minor"/>
      </rPr>
      <t xml:space="preserve"> into a MSUAASF position, after a break in service, also requires a creditable experience analysis. For this purpose, a break in service is an unpaid break with a distinct end date of the previous MSUAASF job and a distinct start date of the new MSUAASF job. In essence, the re-hired individual is treated the same as an initial hire.</t>
    </r>
  </si>
  <si>
    <r>
      <t>Recording Work History.</t>
    </r>
    <r>
      <rPr>
        <sz val="11"/>
        <color theme="1"/>
        <rFont val="Calibri"/>
        <family val="2"/>
        <scheme val="minor"/>
      </rPr>
      <t xml:space="preserve"> The individual’s work history must be recorded in SCUPPS on the Employee Information tab, including actual and creditable years. </t>
    </r>
  </si>
  <si>
    <t xml:space="preserve">An Explanation of this screen is available here. </t>
  </si>
  <si>
    <r>
      <t>Salary Corridor Grid; Identifying the Target Step.</t>
    </r>
    <r>
      <rPr>
        <sz val="11"/>
        <color theme="1"/>
        <rFont val="Calibri"/>
        <family val="2"/>
        <scheme val="minor"/>
      </rPr>
      <t xml:space="preserve"> The salary corridor is a range of salaries encompassing the Target Step as the maximum salary, and the minimum salary found two steps lower than the Target Step. Determining the desired initial salary of a new MSUAASF employee requires use of the:</t>
    </r>
  </si>
  <si>
    <t>MSUAASF Salary Corridor Grid for Ranges A-E</t>
  </si>
  <si>
    <t>The TOTAL number of years of creditable work experience, rounded down to the nearest whole number, is placed on the vertical axis of the salary grid for the appropriate range. If any, the number of years previously spent in an equal or higher MSUAASF or a MnSCU Academic Professional, Academic Supervisor or Administrator position, also rounded down to the nearest whole number, is placed on the horizontal axis of the salary grid for the appropriate range. The new employee’s salary corridor is located within the salary grid at the intersection of the employee’s placement on the vertical and horizontal axes.</t>
  </si>
  <si>
    <r>
      <t xml:space="preserve">Final Salary Determination. </t>
    </r>
    <r>
      <rPr>
        <sz val="11"/>
        <color theme="1"/>
        <rFont val="Calibri"/>
        <family val="2"/>
        <scheme val="minor"/>
      </rPr>
      <t>The overlying principle of compensation for ASF employees is consistency in equity and experience. However, some administrative discretion is built into the process. The campus may desire to place an ASF</t>
    </r>
    <r>
      <rPr>
        <b/>
        <sz val="11"/>
        <color theme="1"/>
        <rFont val="Calibri"/>
        <family val="2"/>
        <scheme val="minor"/>
      </rPr>
      <t xml:space="preserve"> </t>
    </r>
    <r>
      <rPr>
        <sz val="11"/>
        <color theme="1"/>
        <rFont val="Calibri"/>
        <family val="2"/>
        <scheme val="minor"/>
      </rPr>
      <t xml:space="preserve">salary 1) within the salary corridor, 2) above the Target Step, or 3) above the midpoint of the salary range; each of which has different levels of discretion.  </t>
    </r>
  </si>
  <si>
    <r>
      <t>1. Within the Salary Corridor</t>
    </r>
    <r>
      <rPr>
        <sz val="11"/>
        <color theme="1"/>
        <rFont val="Calibri"/>
        <family val="2"/>
        <scheme val="minor"/>
      </rPr>
      <t xml:space="preserve">. Actual salary determination within the corridor for each new MSUAASF employee is at the university’s discretion. Initial salary step placement may be at the Target Step or down to two steps lower than the target. </t>
    </r>
  </si>
  <si>
    <r>
      <t>2. Above the Target Step</t>
    </r>
    <r>
      <rPr>
        <sz val="11"/>
        <color theme="1"/>
        <rFont val="Calibri"/>
        <family val="2"/>
        <scheme val="minor"/>
      </rPr>
      <t xml:space="preserve">. If a salary higher than the Target Step is needed to secure the new ASF employee, or an ASF employee re-hired after a break in service, the university may at its discretion offer a higher salary up to the midpoint of the range. These offers of a salary above the Target Step, but at or below the midpoint of the range, </t>
    </r>
    <r>
      <rPr>
        <b/>
        <sz val="11"/>
        <color theme="1"/>
        <rFont val="Calibri"/>
        <family val="2"/>
        <scheme val="minor"/>
      </rPr>
      <t>must</t>
    </r>
    <r>
      <rPr>
        <sz val="11"/>
        <color theme="1"/>
        <rFont val="Calibri"/>
        <family val="2"/>
        <scheme val="minor"/>
      </rPr>
      <t xml:space="preserve"> take into consideration internal equity, market factors, and any other recruitment or unique circumstances related to the search and job offer. It is expected that the university will document these issues and retain this information in the employee’s personnel file. Market factors will ordinarily be documented through comparison to CUPA-HR salary survey data. </t>
    </r>
  </si>
  <si>
    <r>
      <rPr>
        <b/>
        <sz val="11"/>
        <color theme="1"/>
        <rFont val="Calibri"/>
        <family val="2"/>
        <scheme val="minor"/>
      </rPr>
      <t xml:space="preserve">3. Above the Midpoint. </t>
    </r>
    <r>
      <rPr>
        <sz val="11"/>
        <color theme="1"/>
        <rFont val="Calibri"/>
        <family val="2"/>
        <scheme val="minor"/>
      </rPr>
      <t>Upon</t>
    </r>
    <r>
      <rPr>
        <b/>
        <sz val="11"/>
        <color theme="1"/>
        <rFont val="Calibri"/>
        <family val="2"/>
        <scheme val="minor"/>
      </rPr>
      <t xml:space="preserve"> initial hire</t>
    </r>
    <r>
      <rPr>
        <sz val="11"/>
        <color theme="1"/>
        <rFont val="Calibri"/>
        <family val="2"/>
        <scheme val="minor"/>
      </rPr>
      <t xml:space="preserve"> and </t>
    </r>
    <r>
      <rPr>
        <b/>
        <sz val="11"/>
        <color theme="1"/>
        <rFont val="Calibri"/>
        <family val="2"/>
        <scheme val="minor"/>
      </rPr>
      <t>rehire after a break in service</t>
    </r>
    <r>
      <rPr>
        <sz val="11"/>
        <color theme="1"/>
        <rFont val="Calibri"/>
        <family val="2"/>
        <scheme val="minor"/>
      </rPr>
      <t xml:space="preserve">, if the university wishes to offer the new MSUAASF employee a salary above the midpoint of the salary range, </t>
    </r>
    <r>
      <rPr>
        <u/>
        <sz val="11"/>
        <color theme="1"/>
        <rFont val="Calibri"/>
        <family val="2"/>
        <scheme val="minor"/>
      </rPr>
      <t>including circumstances where the Target Step is above the midpoint</t>
    </r>
    <r>
      <rPr>
        <sz val="11"/>
        <color theme="1"/>
        <rFont val="Calibri"/>
        <family val="2"/>
        <scheme val="minor"/>
      </rPr>
      <t xml:space="preserve">, supporting documentation of the market and other factors </t>
    </r>
    <r>
      <rPr>
        <b/>
        <sz val="11"/>
        <color theme="1"/>
        <rFont val="Calibri"/>
        <family val="2"/>
        <scheme val="minor"/>
      </rPr>
      <t xml:space="preserve">must </t>
    </r>
    <r>
      <rPr>
        <sz val="11"/>
        <color theme="1"/>
        <rFont val="Calibri"/>
        <family val="2"/>
        <scheme val="minor"/>
      </rPr>
      <t>be submitted to the System Office for approval. Required, supporting documentation includes:</t>
    </r>
  </si>
  <si>
    <r>
      <t xml:space="preserve">·   </t>
    </r>
    <r>
      <rPr>
        <sz val="11"/>
        <color theme="1"/>
        <rFont val="Calibri"/>
        <family val="2"/>
        <scheme val="minor"/>
      </rPr>
      <t>ASF Position Description (NOT simply the job posting)</t>
    </r>
  </si>
  <si>
    <r>
      <t>·</t>
    </r>
    <r>
      <rPr>
        <sz val="11"/>
        <color theme="1"/>
        <rFont val="Times New Roman"/>
        <family val="1"/>
      </rPr>
      <t xml:space="preserve">   </t>
    </r>
    <r>
      <rPr>
        <sz val="11"/>
        <color theme="1"/>
        <rFont val="Calibri"/>
        <family val="2"/>
        <scheme val="minor"/>
      </rPr>
      <t>Completed Creditable Work Experience Worksheet including indication of
      Target Step</t>
    </r>
  </si>
  <si>
    <r>
      <t>·</t>
    </r>
    <r>
      <rPr>
        <sz val="11"/>
        <color theme="1"/>
        <rFont val="Times New Roman"/>
        <family val="1"/>
      </rPr>
      <t xml:space="preserve">   </t>
    </r>
    <r>
      <rPr>
        <sz val="11"/>
        <color theme="1"/>
        <rFont val="Calibri"/>
        <family val="2"/>
        <scheme val="minor"/>
      </rPr>
      <t>Candidate's Resume</t>
    </r>
  </si>
  <si>
    <r>
      <t>·</t>
    </r>
    <r>
      <rPr>
        <sz val="11"/>
        <color theme="1"/>
        <rFont val="Times New Roman"/>
        <family val="1"/>
      </rPr>
      <t xml:space="preserve">   </t>
    </r>
    <r>
      <rPr>
        <sz val="11"/>
        <color theme="1"/>
        <rFont val="Calibri"/>
        <family val="2"/>
        <scheme val="minor"/>
      </rPr>
      <t>Applicable Campus Organization Chart, showing the position at issue</t>
    </r>
  </si>
  <si>
    <r>
      <t>·</t>
    </r>
    <r>
      <rPr>
        <sz val="11"/>
        <color theme="1"/>
        <rFont val="Times New Roman"/>
        <family val="1"/>
      </rPr>
      <t>   </t>
    </r>
    <r>
      <rPr>
        <sz val="11"/>
        <color theme="1"/>
        <rFont val="Calibri"/>
        <family val="2"/>
        <scheme val="minor"/>
      </rPr>
      <t>Comparable CUPA-HR Salary Survey Data from the table entitled, "Unweighted
      Salary Percentiles-Master's Institutions"</t>
    </r>
  </si>
  <si>
    <r>
      <t>·</t>
    </r>
    <r>
      <rPr>
        <sz val="11"/>
        <color theme="1"/>
        <rFont val="Times New Roman"/>
        <family val="1"/>
      </rPr>
      <t>   </t>
    </r>
    <r>
      <rPr>
        <sz val="11"/>
        <color theme="1"/>
        <rFont val="Calibri"/>
        <family val="2"/>
        <scheme val="minor"/>
      </rPr>
      <t>Short narrative as to the underlying reasons and support for the request</t>
    </r>
  </si>
  <si>
    <t xml:space="preserve">Form: </t>
  </si>
  <si>
    <t xml:space="preserve">MSUAASF Creditable Work Experience: Worksheet </t>
  </si>
  <si>
    <t>Other References:</t>
  </si>
  <si>
    <t xml:space="preserve">MSUAASF Creditable Work Experience: Guidelines </t>
  </si>
  <si>
    <t xml:space="preserve">                           </t>
  </si>
  <si>
    <t>MSUAASF Salary Corridor Grids</t>
  </si>
  <si>
    <t>MSUAASF Sample "Above-the-Midpoint" Request</t>
  </si>
  <si>
    <t xml:space="preserve">Contracts and Plans: </t>
  </si>
  <si>
    <t>MSUAASF Article 12</t>
  </si>
  <si>
    <t xml:space="preserve">System Office Contact: </t>
  </si>
  <si>
    <t>Mary Nadeau</t>
  </si>
  <si>
    <t>Labor Relations Analyst</t>
  </si>
  <si>
    <t>651-201-1880</t>
  </si>
  <si>
    <t>mary.nadeau@so.mnscu.edu0.</t>
  </si>
  <si>
    <r>
      <t xml:space="preserve">Note: These guidelines are intended to be used in conjunction with the </t>
    </r>
    <r>
      <rPr>
        <u/>
        <sz val="12"/>
        <color theme="1"/>
        <rFont val="Calibri"/>
        <family val="2"/>
        <scheme val="minor"/>
      </rPr>
      <t>MSUAASF Creditable Work Experience: Worksheet</t>
    </r>
    <r>
      <rPr>
        <sz val="12"/>
        <color theme="1"/>
        <rFont val="Calibri"/>
        <family val="2"/>
        <scheme val="minor"/>
      </rPr>
      <t>.</t>
    </r>
  </si>
  <si>
    <t xml:space="preserve">Criteria: </t>
  </si>
  <si>
    <r>
      <t>·</t>
    </r>
    <r>
      <rPr>
        <sz val="7"/>
        <color theme="1"/>
        <rFont val="Times New Roman"/>
        <family val="1"/>
      </rPr>
      <t xml:space="preserve">         </t>
    </r>
    <r>
      <rPr>
        <sz val="12"/>
        <color theme="1"/>
        <rFont val="Calibri"/>
        <family val="2"/>
        <scheme val="minor"/>
      </rPr>
      <t xml:space="preserve">Generally, the process for analyzing creditable work experience applies to </t>
    </r>
    <r>
      <rPr>
        <b/>
        <sz val="12"/>
        <color theme="1"/>
        <rFont val="Calibri"/>
        <family val="2"/>
        <scheme val="minor"/>
      </rPr>
      <t>initial hires</t>
    </r>
    <r>
      <rPr>
        <sz val="12"/>
        <color theme="1"/>
        <rFont val="Calibri"/>
        <family val="2"/>
        <scheme val="minor"/>
      </rPr>
      <t xml:space="preserve"> into 
      MSUAASF, even if the candidate is coming from Minnesota State MAPE/MSCF/IFO positions, for 
      example, or if a former Minnesota State employee is </t>
    </r>
    <r>
      <rPr>
        <b/>
        <sz val="12"/>
        <color theme="1"/>
        <rFont val="Calibri"/>
        <family val="2"/>
        <scheme val="minor"/>
      </rPr>
      <t>re-hired</t>
    </r>
    <r>
      <rPr>
        <sz val="12"/>
        <color theme="1"/>
        <rFont val="Calibri"/>
        <family val="2"/>
        <scheme val="minor"/>
      </rPr>
      <t xml:space="preserve"> after an unpaid break in service. </t>
    </r>
  </si>
  <si>
    <r>
      <t>·</t>
    </r>
    <r>
      <rPr>
        <sz val="7"/>
        <color theme="1"/>
        <rFont val="Times New Roman"/>
        <family val="1"/>
      </rPr>
      <t xml:space="preserve">         </t>
    </r>
    <r>
      <rPr>
        <sz val="12"/>
        <color theme="1"/>
        <rFont val="Calibri"/>
        <family val="2"/>
        <scheme val="minor"/>
      </rPr>
      <t xml:space="preserve">Years of work experience are expressed in terms of full-time equivalent (FTE) service with full-
      time twelve-month workload equal to one (1) FTE year. No more than 1:00 FTE is credited in any 
      twelve month period. </t>
    </r>
  </si>
  <si>
    <r>
      <t>·</t>
    </r>
    <r>
      <rPr>
        <sz val="7"/>
        <color theme="1"/>
        <rFont val="Times New Roman"/>
        <family val="1"/>
      </rPr>
      <t xml:space="preserve">         </t>
    </r>
    <r>
      <rPr>
        <sz val="12"/>
        <color theme="1"/>
        <rFont val="Calibri"/>
        <family val="2"/>
        <scheme val="minor"/>
      </rPr>
      <t>No experience credit is accrued for time spent on leaves of absence without pay.</t>
    </r>
  </si>
  <si>
    <r>
      <t>·</t>
    </r>
    <r>
      <rPr>
        <sz val="7"/>
        <color theme="1"/>
        <rFont val="Times New Roman"/>
        <family val="1"/>
      </rPr>
      <t xml:space="preserve">         </t>
    </r>
    <r>
      <rPr>
        <sz val="12"/>
        <color theme="1"/>
        <rFont val="Calibri"/>
        <family val="2"/>
        <scheme val="minor"/>
      </rPr>
      <t>Years of Service in teaching positions or administrative positions (i.e., Resident Hall Director, 
      Coaching, etc.) that are seasonal in nature are equal to one (1) FTE year.</t>
    </r>
  </si>
  <si>
    <r>
      <t>·</t>
    </r>
    <r>
      <rPr>
        <sz val="7"/>
        <color theme="1"/>
        <rFont val="Times New Roman"/>
        <family val="1"/>
      </rPr>
      <t xml:space="preserve">         </t>
    </r>
    <r>
      <rPr>
        <sz val="12"/>
        <color theme="1"/>
        <rFont val="Calibri"/>
        <family val="2"/>
        <scheme val="minor"/>
      </rPr>
      <t>Aggregate total creditable work experience for all categories is rounded down to the number of 
      full years completed. For example, a total of 7.67 FTE years is rounded down to seven (7) years
      of total creditable experience for salary grid placement.</t>
    </r>
  </si>
  <si>
    <r>
      <t>·</t>
    </r>
    <r>
      <rPr>
        <sz val="7"/>
        <color theme="1"/>
        <rFont val="Times New Roman"/>
        <family val="1"/>
      </rPr>
      <t xml:space="preserve">         </t>
    </r>
    <r>
      <rPr>
        <sz val="12"/>
        <color theme="1"/>
        <rFont val="Calibri"/>
        <family val="2"/>
        <scheme val="minor"/>
      </rPr>
      <t xml:space="preserve">Each period of work experience must be reviewed against the </t>
    </r>
    <r>
      <rPr>
        <b/>
        <sz val="12"/>
        <color theme="1"/>
        <rFont val="Calibri"/>
        <family val="2"/>
        <scheme val="minor"/>
      </rPr>
      <t>Categories of Creditable Work</t>
    </r>
    <r>
      <rPr>
        <sz val="12"/>
        <color theme="1"/>
        <rFont val="Calibri"/>
        <family val="2"/>
        <scheme val="minor"/>
      </rPr>
      <t xml:space="preserve"> 
      experience for inclusion of exclusion. (See below.) Although most categories are valued at 100%, 
      some categories are valued at 50%. </t>
    </r>
  </si>
  <si>
    <r>
      <t>·</t>
    </r>
    <r>
      <rPr>
        <sz val="7"/>
        <color theme="1"/>
        <rFont val="Times New Roman"/>
        <family val="1"/>
      </rPr>
      <t xml:space="preserve">         </t>
    </r>
    <r>
      <rPr>
        <sz val="12"/>
        <color theme="1"/>
        <rFont val="Calibri"/>
        <family val="2"/>
        <scheme val="minor"/>
      </rPr>
      <t xml:space="preserve">All allowable full-time work experience is credited on a full-time equivalent (FTE) basis. Part-
      time work is counted on a pro-rated basis. Academic and Non-Academic Experience is valued
      according to the following formulas:  </t>
    </r>
  </si>
  <si>
    <t>Categories of Creditable Work:</t>
  </si>
  <si>
    <r>
      <t xml:space="preserve">Category </t>
    </r>
    <r>
      <rPr>
        <b/>
        <sz val="10"/>
        <color theme="1"/>
        <rFont val="Calibri"/>
        <family val="2"/>
        <scheme val="minor"/>
      </rPr>
      <t>(Each category coincides with a Type listed on the Worksheet)</t>
    </r>
  </si>
  <si>
    <t>Percentage Credited</t>
  </si>
  <si>
    <r>
      <t>Type 1</t>
    </r>
    <r>
      <rPr>
        <sz val="12"/>
        <color theme="1"/>
        <rFont val="Calibri"/>
        <family val="2"/>
        <scheme val="minor"/>
      </rPr>
      <t xml:space="preserve"> – Professional-level teaching &amp; administrative experience WITHIN all Minnesota State colleges &amp; universities. Includes: Years in Equal or Higher MSUAASF, MnSCU Academic Professional, MnSCU Academic Supervisor and/or MnSCU Administrator ranges. </t>
    </r>
  </si>
  <si>
    <t>FTE x 1.00 (fully-credited)</t>
  </si>
  <si>
    <r>
      <t>Type 2</t>
    </r>
    <r>
      <rPr>
        <sz val="12"/>
        <color theme="1"/>
        <rFont val="Calibri"/>
        <family val="2"/>
        <scheme val="minor"/>
      </rPr>
      <t xml:space="preserve"> – Professional-level teaching &amp; administrative experience within higher education, OUTSIDE Minnesota State.</t>
    </r>
  </si>
  <si>
    <r>
      <t>Type 3.1</t>
    </r>
    <r>
      <rPr>
        <sz val="12"/>
        <color theme="1"/>
        <rFont val="Calibri"/>
        <family val="2"/>
        <scheme val="minor"/>
      </rPr>
      <t xml:space="preserve"> - Professional-level teaching &amp; administrative experience </t>
    </r>
    <r>
      <rPr>
        <b/>
        <sz val="12"/>
        <color theme="1"/>
        <rFont val="Calibri"/>
        <family val="2"/>
        <scheme val="minor"/>
      </rPr>
      <t>in K-12</t>
    </r>
    <r>
      <rPr>
        <sz val="12"/>
        <color theme="1"/>
        <rFont val="Calibri"/>
        <family val="2"/>
        <scheme val="minor"/>
      </rPr>
      <t xml:space="preserve"> (e.g., teacher, librarian, principal, superintendent, etc.)</t>
    </r>
  </si>
  <si>
    <t>FTE x .50 (credited at 50%)</t>
  </si>
  <si>
    <r>
      <t xml:space="preserve">Type 3.2 </t>
    </r>
    <r>
      <rPr>
        <sz val="12"/>
        <color theme="1"/>
        <rFont val="Calibri"/>
        <family val="2"/>
        <scheme val="minor"/>
      </rPr>
      <t>-</t>
    </r>
    <r>
      <rPr>
        <b/>
        <sz val="12"/>
        <color theme="1"/>
        <rFont val="Calibri"/>
        <family val="2"/>
        <scheme val="minor"/>
      </rPr>
      <t xml:space="preserve"> </t>
    </r>
    <r>
      <rPr>
        <sz val="12"/>
        <color theme="1"/>
        <rFont val="Calibri"/>
        <family val="2"/>
        <scheme val="minor"/>
      </rPr>
      <t>Professional-level OUTSIDE of education ONLY if the work experience is directly related to MSUAASF position upon hire.</t>
    </r>
  </si>
  <si>
    <r>
      <t>Type 3.3</t>
    </r>
    <r>
      <rPr>
        <sz val="12"/>
        <color theme="1"/>
        <rFont val="Calibri"/>
        <family val="2"/>
        <scheme val="minor"/>
      </rPr>
      <t xml:space="preserve"> – Clerical/Technical/Paraprofessional/Lower-Level Professional experience WITHIN or OUTSIDE Minnesota State institutions ONLY if the work experience is directly related to MSUAASF position upon hire.</t>
    </r>
  </si>
  <si>
    <r>
      <t>Type 3.4</t>
    </r>
    <r>
      <rPr>
        <sz val="12"/>
        <color theme="1"/>
        <rFont val="Calibri"/>
        <family val="2"/>
        <scheme val="minor"/>
      </rPr>
      <t xml:space="preserve"> – Graduate/teaching assistantships experience WITHIN or OUTSIDE Minnesota State institutions ONLY if the work experience is directly related to MSUAASF position upon hire.</t>
    </r>
  </si>
  <si>
    <r>
      <t>Type 3.5</t>
    </r>
    <r>
      <rPr>
        <sz val="12"/>
        <color theme="1"/>
        <rFont val="Calibri"/>
        <family val="2"/>
        <scheme val="minor"/>
      </rPr>
      <t xml:space="preserve"> – Volunteer Experience: Professional-level volunteer experience ONLY if a) the work experience is directly related to MSUAASF position upon hire and b) if percent time is listed and c) volunteer work does not overlap with other experience credited.</t>
    </r>
  </si>
  <si>
    <r>
      <t>Type 3.6</t>
    </r>
    <r>
      <rPr>
        <sz val="12"/>
        <color theme="1"/>
        <rFont val="Calibri"/>
        <family val="2"/>
        <scheme val="minor"/>
      </rPr>
      <t xml:space="preserve"> –</t>
    </r>
    <r>
      <rPr>
        <b/>
        <sz val="12"/>
        <color theme="1"/>
        <rFont val="Calibri"/>
        <family val="2"/>
        <scheme val="minor"/>
      </rPr>
      <t xml:space="preserve"> </t>
    </r>
    <r>
      <rPr>
        <sz val="12"/>
        <color theme="1"/>
        <rFont val="Calibri"/>
        <family val="2"/>
        <scheme val="minor"/>
      </rPr>
      <t>Minnesota Statute</t>
    </r>
    <r>
      <rPr>
        <b/>
        <sz val="12"/>
        <color theme="1"/>
        <rFont val="Calibri"/>
        <family val="2"/>
        <scheme val="minor"/>
      </rPr>
      <t xml:space="preserve"> </t>
    </r>
    <r>
      <rPr>
        <sz val="12"/>
        <color theme="1"/>
        <rFont val="Calibri"/>
        <family val="2"/>
        <scheme val="minor"/>
      </rPr>
      <t xml:space="preserve">§192.261 requires recognition of years of military service which resulted from conscription and which interrupted service in the Minnesota State Colleges and Universities system. </t>
    </r>
  </si>
  <si>
    <t>Academic Experience</t>
  </si>
  <si>
    <t>Applicable FTE Credit</t>
  </si>
  <si>
    <t>Full-time Academic Year</t>
  </si>
  <si>
    <t>Equals</t>
  </si>
  <si>
    <t>1.00 FTE</t>
  </si>
  <si>
    <t>Part-time Academic Year</t>
  </si>
  <si>
    <t>Percent time employed equals</t>
  </si>
  <si>
    <t>Portion of 1.00 FTE</t>
  </si>
  <si>
    <t>Full-time Academic Quarter</t>
  </si>
  <si>
    <t xml:space="preserve">Equals </t>
  </si>
  <si>
    <t>.33 FTE</t>
  </si>
  <si>
    <t>Part-time Academic Quarter</t>
  </si>
  <si>
    <t>Percent time employed X .33 equals</t>
  </si>
  <si>
    <t>Portion of .33 FTE</t>
  </si>
  <si>
    <t>Full-time Academic Semester</t>
  </si>
  <si>
    <t>.50 FTE</t>
  </si>
  <si>
    <t>Part-time Academic Semester</t>
  </si>
  <si>
    <t>Percent time employed X .50 equals</t>
  </si>
  <si>
    <t>Portion of .50 FTE</t>
  </si>
  <si>
    <t>Non-Academic Experience</t>
  </si>
  <si>
    <t>Full-time twelve months</t>
  </si>
  <si>
    <t>Part-time twelve months</t>
  </si>
  <si>
    <t>.25 FTE</t>
  </si>
  <si>
    <t>Percent time employed X .25 equals</t>
  </si>
  <si>
    <t>Portion of .25 FTE</t>
  </si>
  <si>
    <t>Range</t>
  </si>
  <si>
    <t>A</t>
  </si>
  <si>
    <t>Name of Candidate:</t>
  </si>
  <si>
    <t>Range:</t>
  </si>
  <si>
    <t>B</t>
  </si>
  <si>
    <t>Department/Position:</t>
  </si>
  <si>
    <t>Date:</t>
  </si>
  <si>
    <t>C</t>
  </si>
  <si>
    <t>D4</t>
  </si>
  <si>
    <t>D</t>
  </si>
  <si>
    <t>E</t>
  </si>
  <si>
    <t>A.  Degree/Professional Certification/Equivalency Requirement:</t>
  </si>
  <si>
    <t>Degree:</t>
  </si>
  <si>
    <t>Educational Institution:</t>
  </si>
  <si>
    <t>Field of Study:</t>
  </si>
  <si>
    <t>OR</t>
  </si>
  <si>
    <t>Professional Certification:</t>
  </si>
  <si>
    <t>Granting Authority:</t>
  </si>
  <si>
    <t>Equivalent Combination of Education and Experience</t>
  </si>
  <si>
    <t>Education Information:</t>
  </si>
  <si>
    <t>Experience Information:</t>
  </si>
  <si>
    <t>B.  Creditable Experience Determination</t>
  </si>
  <si>
    <t>Institution</t>
  </si>
  <si>
    <t>Step</t>
  </si>
  <si>
    <t>D.  Approvals</t>
  </si>
  <si>
    <t>I attest that all statements and representations set forth above are true and accurate. Inaccurate statements or misrepresentations concerning my work experience may lead the University to take one or more of the following actions: withdrawal of an offer of employment; modification of starting salary; and in the event that I become an employee, disciplinary action up to and including discharge.</t>
  </si>
  <si>
    <t>Date</t>
  </si>
  <si>
    <t>Director / Vice President Use Only</t>
  </si>
  <si>
    <t>Ranges for 
Dropdown</t>
  </si>
  <si>
    <t>FY</t>
  </si>
  <si>
    <t>Sort</t>
  </si>
  <si>
    <t>Range A</t>
  </si>
  <si>
    <t>Range B</t>
  </si>
  <si>
    <t>Range C</t>
  </si>
  <si>
    <t>Range D</t>
  </si>
  <si>
    <t>Range E</t>
  </si>
  <si>
    <t>Step 1</t>
  </si>
  <si>
    <t>Step 2</t>
  </si>
  <si>
    <t>Step 3</t>
  </si>
  <si>
    <t>Step 4</t>
  </si>
  <si>
    <t>Step 5</t>
  </si>
  <si>
    <t>Step 6</t>
  </si>
  <si>
    <t>Step 7</t>
  </si>
  <si>
    <t>Step 8</t>
  </si>
  <si>
    <t>Step 9</t>
  </si>
  <si>
    <t>Step 10</t>
  </si>
  <si>
    <t>Step 11</t>
  </si>
  <si>
    <t>Step 12</t>
  </si>
  <si>
    <t>Step 13</t>
  </si>
  <si>
    <t>Step 14</t>
  </si>
  <si>
    <t>Step 15</t>
  </si>
  <si>
    <t>Step 16</t>
  </si>
  <si>
    <t>Step 17</t>
  </si>
  <si>
    <t>Step 18</t>
  </si>
  <si>
    <t>Step 19</t>
  </si>
  <si>
    <t>Step 20</t>
  </si>
  <si>
    <t>Low</t>
  </si>
  <si>
    <t>High</t>
  </si>
  <si>
    <t>Lookup</t>
  </si>
  <si>
    <t>YRS EXP</t>
  </si>
  <si>
    <t>A0</t>
  </si>
  <si>
    <t>A1</t>
  </si>
  <si>
    <t>A2</t>
  </si>
  <si>
    <t>A3</t>
  </si>
  <si>
    <t>A4</t>
  </si>
  <si>
    <t>A5</t>
  </si>
  <si>
    <t>A6</t>
  </si>
  <si>
    <t>A7</t>
  </si>
  <si>
    <t>A8</t>
  </si>
  <si>
    <t>A9</t>
  </si>
  <si>
    <t>A10</t>
  </si>
  <si>
    <t>A11</t>
  </si>
  <si>
    <t>A12</t>
  </si>
  <si>
    <t>A13</t>
  </si>
  <si>
    <t>A14</t>
  </si>
  <si>
    <t>A15</t>
  </si>
  <si>
    <t>A16</t>
  </si>
  <si>
    <t>A17</t>
  </si>
  <si>
    <t>A18</t>
  </si>
  <si>
    <t>A19</t>
  </si>
  <si>
    <t>A20</t>
  </si>
  <si>
    <t>A21</t>
  </si>
  <si>
    <t>A22</t>
  </si>
  <si>
    <t>B0</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</si>
  <si>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</si>
  <si>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</si>
  <si>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</si>
  <si>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</si>
  <si>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</si>
  <si>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</si>
  <si>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</si>
  <si>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</si>
  <si>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</si>
  <si>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</si>
  <si>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</si>
  <si>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</si>
  <si>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</si>
  <si>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</si>
  <si>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</si>
  <si>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</si>
  <si>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</si>
  <si>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</si>
  <si>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</si>
  <si>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</si>
  <si>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</si>
  <si>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</si>
  <si>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</si>
  <si>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</si>
  <si>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</si>
  <si>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</si>
  <si>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</si>
  <si>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</si>
  <si>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</si>
  <si>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</si>
  <si>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</si>
  <si>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</si>
  <si>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C0</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</si>
  <si>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</si>
  <si>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</si>
  <si>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</si>
  <si>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</si>
  <si>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</si>
  <si>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</si>
  <si>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</si>
  <si>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</si>
  <si>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</si>
  <si>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</si>
  <si>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</si>
  <si>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</si>
  <si>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</si>
  <si>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</si>
  <si>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</si>
  <si>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</si>
  <si>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</si>
  <si>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</si>
  <si>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</si>
  <si>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</si>
  <si>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</si>
  <si>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</si>
  <si>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</si>
  <si>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</si>
  <si>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</si>
  <si>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</si>
  <si>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</si>
  <si>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</si>
  <si>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</si>
  <si>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</si>
  <si>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</si>
  <si>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</si>
  <si>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</si>
  <si>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</si>
  <si>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</si>
  <si>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</si>
  <si>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D0</t>
  </si>
  <si>
    <t>D1</t>
  </si>
  <si>
    <t>D2</t>
  </si>
  <si>
    <t>D3</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</si>
  <si>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</si>
  <si>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</si>
  <si>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</si>
  <si>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</si>
  <si>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</si>
  <si>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</si>
  <si>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</si>
  <si>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</si>
  <si>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</si>
  <si>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</si>
  <si>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</si>
  <si>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</si>
  <si>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</si>
  <si>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</si>
  <si>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</si>
  <si>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</si>
  <si>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</si>
  <si>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</si>
  <si>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</si>
  <si>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</si>
  <si>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</si>
  <si>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</si>
  <si>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</si>
  <si>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</si>
  <si>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</si>
  <si>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</si>
  <si>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</si>
  <si>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</si>
  <si>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</si>
  <si>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</si>
  <si>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</si>
  <si>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</si>
  <si>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</si>
  <si>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D38</t>
  </si>
  <si>
    <t>D39</t>
  </si>
  <si>
    <t>D40</t>
  </si>
  <si>
    <t>D41</t>
  </si>
  <si>
    <t>D42</t>
  </si>
  <si>
    <t>E0</t>
  </si>
  <si>
    <t>E1</t>
  </si>
  <si>
    <t>E2</t>
  </si>
  <si>
    <t>E3</t>
  </si>
  <si>
    <t>E4</t>
  </si>
  <si>
    <t>E5</t>
  </si>
  <si>
    <t>E6</t>
  </si>
  <si>
    <t>E7</t>
  </si>
  <si>
    <t>E8</t>
  </si>
  <si>
    <t>E9</t>
  </si>
  <si>
    <t>E10</t>
  </si>
  <si>
    <t>E11</t>
  </si>
  <si>
    <t>E12</t>
  </si>
  <si>
    <t>E13</t>
  </si>
  <si>
    <t>E14</t>
  </si>
  <si>
    <t>E15</t>
  </si>
  <si>
    <t>E16</t>
  </si>
  <si>
    <t>E17</t>
  </si>
  <si>
    <t>E18</t>
  </si>
  <si>
    <t>E19</t>
  </si>
  <si>
    <t>E20</t>
  </si>
  <si>
    <t>E21</t>
  </si>
  <si>
    <t>E22</t>
  </si>
  <si>
    <t>E23</t>
  </si>
  <si>
    <t>E24</t>
  </si>
  <si>
    <t>E25</t>
  </si>
  <si>
    <t>E26</t>
  </si>
  <si>
    <t>E27</t>
  </si>
  <si>
    <t>E28</t>
  </si>
  <si>
    <t>E29</t>
  </si>
  <si>
    <t>E30</t>
  </si>
  <si>
    <t>E31</t>
  </si>
  <si>
    <t>E32</t>
  </si>
  <si>
    <t>E33</t>
  </si>
  <si>
    <t>E34</t>
  </si>
  <si>
    <t>MSUAASF</t>
  </si>
  <si>
    <t>RANGE A</t>
  </si>
  <si>
    <t>to</t>
  </si>
  <si>
    <t xml:space="preserve"> </t>
  </si>
  <si>
    <t>TOTAL</t>
  </si>
  <si>
    <t>Years in Equal or Higher MSUAASF, MnSCU Academic Professional, MnSCU Academic Supervisor  and/or MnSCU Administrator Ranges</t>
  </si>
  <si>
    <t>0-1</t>
  </si>
  <si>
    <t>2 - 3</t>
  </si>
  <si>
    <t>4 - 5</t>
  </si>
  <si>
    <t>6 - 7</t>
  </si>
  <si>
    <t>8 - 9</t>
  </si>
  <si>
    <t>10 +</t>
  </si>
  <si>
    <t>TARGET</t>
  </si>
  <si>
    <t>0 - 1</t>
  </si>
  <si>
    <t>2 STEP</t>
  </si>
  <si>
    <t xml:space="preserve"> 8 - 9</t>
  </si>
  <si>
    <t>10 - 11</t>
  </si>
  <si>
    <t>12 - 13</t>
  </si>
  <si>
    <t>14 - 15</t>
  </si>
  <si>
    <t>16 - 17</t>
  </si>
  <si>
    <t>18 - 19</t>
  </si>
  <si>
    <t>20 - 21</t>
  </si>
  <si>
    <t>22 +</t>
  </si>
  <si>
    <t>RANGE B</t>
  </si>
  <si>
    <t>22 - 23</t>
  </si>
  <si>
    <t>24 - 25</t>
  </si>
  <si>
    <t>26 - 27</t>
  </si>
  <si>
    <t>28 - 29</t>
  </si>
  <si>
    <t>30 - 31</t>
  </si>
  <si>
    <t>32+</t>
  </si>
  <si>
    <t>RANGE C</t>
  </si>
  <si>
    <t>32 - 33</t>
  </si>
  <si>
    <t>34 - 35</t>
  </si>
  <si>
    <t>36+</t>
  </si>
  <si>
    <t>RANGE D</t>
  </si>
  <si>
    <t>59702 (8)</t>
  </si>
  <si>
    <t>36 - 37</t>
  </si>
  <si>
    <t>38 - 39</t>
  </si>
  <si>
    <t>40 - 41</t>
  </si>
  <si>
    <t>42+</t>
  </si>
  <si>
    <t>RANGE E</t>
  </si>
  <si>
    <t>34 +</t>
  </si>
  <si>
    <t>7/1/2023 (FY24)</t>
  </si>
  <si>
    <t>7/1/2024 (FY25)</t>
  </si>
  <si>
    <t>Step 21</t>
  </si>
  <si>
    <t>Step 22</t>
  </si>
  <si>
    <t>Step 23</t>
  </si>
  <si>
    <t>Step 24</t>
  </si>
  <si>
    <t>Step 25</t>
  </si>
  <si>
    <r>
      <t xml:space="preserve">This Form and all Attached Documentation Must be Retained in Human Resources. </t>
    </r>
    <r>
      <rPr>
        <sz val="6"/>
        <rFont val="Arial"/>
        <family val="2"/>
      </rPr>
      <t xml:space="preserve"> Last Rev. 11/08</t>
    </r>
  </si>
  <si>
    <t>Signature</t>
  </si>
  <si>
    <t>Evaluator 2, (HR Director/Designee)</t>
  </si>
  <si>
    <t>Evaluator 1, (Supervisor or VP)</t>
  </si>
  <si>
    <t>Candidate Name</t>
  </si>
  <si>
    <t xml:space="preserve">  c) above target over step 10 (university must receive prior approval from MnSCU OOC)</t>
  </si>
  <si>
    <t xml:space="preserve">  b) above target up to and including step 10 (university must retain market justification) or</t>
  </si>
  <si>
    <t xml:space="preserve">NOTE:  a) at or below target  (May not be more than two steps lower than target)                                                                                   </t>
  </si>
  <si>
    <t>Minimum Step Based on Creditable Years:</t>
  </si>
  <si>
    <t xml:space="preserve"> Target Step Based on Creditable Years:</t>
  </si>
  <si>
    <t>C.  Step Placement Determination</t>
  </si>
  <si>
    <t>Creditable Years in Equal or Higher MSUAASF, MnSCU Program Director, MnSCU Program Supervisor and/or MnSCU Administrator Ranges:</t>
  </si>
  <si>
    <t>Total of all Creditable Experience:</t>
  </si>
  <si>
    <t>Total:</t>
  </si>
  <si>
    <t>Creditable Years</t>
  </si>
  <si>
    <t>Applicable Years</t>
  </si>
  <si>
    <t xml:space="preserve">FTE Determination </t>
  </si>
  <si>
    <t>Agency</t>
  </si>
  <si>
    <t>Position</t>
  </si>
  <si>
    <t>To (mm/dd/yy)</t>
  </si>
  <si>
    <t>From (mm/dd/yy)</t>
  </si>
  <si>
    <t>5.6  Minnesota Statute 192.261 requires recognition of years of military service which resulted from conscription (drafted) and which interrupted service in the Minnesota State Colleges and Universities system</t>
  </si>
  <si>
    <t xml:space="preserve">5.5  Volunteer Experience: Professional-level experience ONLY if a) the work experience is directly related to the MSUAASF position upon hire and b) if percent time is listed and c) volunteer work does not overlap with other experience credited 
</t>
  </si>
  <si>
    <t>5.4  Graduate/teaching assistantships Experience within/or outside MnSCU institutions ONLY if the work experience is directly related to the MSUAASF position upon hire</t>
  </si>
  <si>
    <t>5.3  Clerical/Technical/Paraprofessional Experience within/or outside MnSCU institutions ONLY if the work experience is directly related to the MSUAASF position upon hire</t>
  </si>
  <si>
    <t>5.2  Professional level experience outside education ONLY if work experience is directly related to the MSUAASF position upon hire</t>
  </si>
  <si>
    <t xml:space="preserve">5.1  Professional-level teaching &amp; administrative experience in K-12 (e.g., teacher, librarian, principal, superintendent, etc.) </t>
  </si>
  <si>
    <t>Type 5. Discretionary</t>
  </si>
  <si>
    <r>
      <t xml:space="preserve">Type 4. </t>
    </r>
    <r>
      <rPr>
        <sz val="9"/>
        <rFont val="Arial"/>
        <family val="2"/>
      </rPr>
      <t xml:space="preserve"> Professional-level teaching &amp; administrative experience within higher education, 4 year universities outside of MnSCU</t>
    </r>
  </si>
  <si>
    <t xml:space="preserve"> Total:</t>
  </si>
  <si>
    <r>
      <t xml:space="preserve">Type 3. </t>
    </r>
    <r>
      <rPr>
        <sz val="9"/>
        <rFont val="Arial"/>
        <family val="2"/>
      </rPr>
      <t>Professional-level teaching &amp; administrative experience within higher education, 2 year colleges outside of MnSCU</t>
    </r>
  </si>
  <si>
    <r>
      <t xml:space="preserve">Type 2. </t>
    </r>
    <r>
      <rPr>
        <sz val="9"/>
        <rFont val="Arial"/>
        <family val="2"/>
      </rPr>
      <t>Professional-level teaching &amp; administrative experience within all MnSCU Universities</t>
    </r>
  </si>
  <si>
    <t>Position &amp; Rank</t>
  </si>
  <si>
    <r>
      <t xml:space="preserve">Type 1. </t>
    </r>
    <r>
      <rPr>
        <sz val="9"/>
        <rFont val="Arial"/>
        <family val="2"/>
      </rPr>
      <t xml:space="preserve"> Professional-level teaching &amp; administrative experience within all MnSCU Colleges</t>
    </r>
  </si>
  <si>
    <t xml:space="preserve">     Human Resources</t>
  </si>
  <si>
    <t xml:space="preserve">     Appt Status</t>
  </si>
  <si>
    <t xml:space="preserve"> CREDITABLE EXPERIENCE WORKSHEET</t>
  </si>
  <si>
    <t xml:space="preserve">     Position Number</t>
  </si>
  <si>
    <t xml:space="preserve">     PRF Number</t>
  </si>
  <si>
    <t xml:space="preserve"> MSUAASF INITIAL HIRE </t>
  </si>
  <si>
    <t>FY24</t>
  </si>
  <si>
    <t>FY25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</si>
</sst>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mm/dd/yy"/>
    <numFmt numFmtId="167" formatCode="\$\ #,##0"/>
  </numFmts>
  <fonts count="39" x14ac:knownFonts="1">
    <font>
      <sz val="11"/>
      <color theme="1"/>
      <name val="Calibri"/>
      <family val="2"/>
      <scheme val="minor"/>
    </font>
    <font>
      <b/>
      <sz val="11"/>
      <color theme="1"/>
      <name val="Calibri"/>
      <family val="2"/>
      <scheme val="minor"/>
    </font>
    <font>
      <sz val="12"/>
      <color theme="1"/>
      <name val="Calibri"/>
      <family val="2"/>
      <scheme val="minor"/>
    </font>
    <font>
      <i/>
      <sz val="11"/>
      <color theme="1"/>
      <name val="Calibri"/>
      <family val="2"/>
      <scheme val="minor"/>
    </font>
    <font>
      <sz val="10"/>
      <name val="Arial"/>
      <family val="2"/>
    </font>
    <font>
      <sz val="9"/>
      <name val="Microsoft Sans Serif"/>
      <family val="2"/>
    </font>
    <font>
      <b/>
      <sz val="9"/>
      <name val="Microsoft Sans Serif"/>
      <family val="2"/>
    </font>
    <font>
      <b/>
      <sz val="10"/>
      <name val="Arial"/>
      <family val="2"/>
    </font>
    <font>
      <u/>
      <sz val="11"/>
      <color theme="1"/>
      <name val="Calibri"/>
      <family val="2"/>
      <scheme val="minor"/>
    </font>
    <font>
      <sz val="10"/>
      <name val="Arial"/>
      <family val="2"/>
    </font>
    <font>
      <b/>
      <sz val="12"/>
      <color theme="1"/>
      <name val="Calibri"/>
      <family val="2"/>
      <scheme val="minor"/>
    </font>
    <font>
      <u/>
      <sz val="12"/>
      <color theme="1"/>
      <name val="Calibri"/>
      <family val="2"/>
      <scheme val="minor"/>
    </font>
    <font>
      <sz val="12"/>
      <color theme="1"/>
      <name val="Symbol"/>
      <family val="1"/>
      <charset val="2"/>
    </font>
    <font>
      <sz val="7"/>
      <color theme="1"/>
      <name val="Times New Roman"/>
      <family val="1"/>
    </font>
    <font>
      <b/>
      <sz val="10"/>
      <color theme="1"/>
      <name val="Calibri"/>
      <family val="2"/>
      <scheme val="minor"/>
    </font>
    <font>
      <i/>
      <sz val="12"/>
      <color theme="1"/>
      <name val="Calibri"/>
      <family val="2"/>
      <scheme val="minor"/>
    </font>
    <font>
      <sz val="8"/>
      <color theme="1"/>
      <name val="Symbol"/>
      <family val="1"/>
      <charset val="2"/>
    </font>
    <font>
      <sz val="8"/>
      <color theme="1"/>
      <name val="Calibri"/>
      <family val="2"/>
      <scheme val="minor"/>
    </font>
    <font>
      <u/>
      <sz val="11"/>
      <color theme="10"/>
      <name val="Calibri"/>
      <family val="2"/>
      <scheme val="minor"/>
    </font>
    <font>
      <b/>
      <sz val="24"/>
      <color theme="0"/>
      <name val="Calibri"/>
      <family val="2"/>
      <scheme val="minor"/>
    </font>
    <font>
      <b/>
      <i/>
      <sz val="11"/>
      <color theme="1"/>
      <name val="Calibri"/>
      <family val="2"/>
      <scheme val="minor"/>
    </font>
    <font>
      <sz val="11"/>
      <color theme="1"/>
      <name val="Times New Roman"/>
      <family val="1"/>
    </font>
    <font>
      <sz val="11"/>
      <color theme="1"/>
      <name val="Symbol"/>
      <family val="1"/>
      <charset val="2"/>
    </font>
    <font>
      <sz val="10"/>
      <name val="Calibri"/>
      <family val="2"/>
      <scheme val="minor"/>
    </font>
    <font>
      <b/>
      <sz val="10"/>
      <name val="Calibri"/>
      <family val="2"/>
      <scheme val="minor"/>
    </font>
    <font>
      <sz val="11"/>
      <color rgb="FF000000"/>
      <name val="Calibri"/>
      <family val="2"/>
      <scheme val="minor"/>
    </font>
    <font>
      <sz val="8"/>
      <name val="Calibri"/>
      <family val="2"/>
      <scheme val="minor"/>
    </font>
    <font>
      <sz val="10"/>
      <name val="Arial"/>
    </font>
    <font>
      <sz val="9"/>
      <name val="Arial"/>
      <family val="2"/>
    </font>
    <font>
      <sz val="8"/>
      <name val="Arial"/>
      <family val="2"/>
    </font>
    <font>
      <sz val="6"/>
      <name val="Arial"/>
      <family val="2"/>
    </font>
    <font>
      <vertAlign val="superscript"/>
      <sz val="9"/>
      <name val="Arial"/>
      <family val="2"/>
    </font>
    <font>
      <b/>
      <sz val="9"/>
      <name val="Arial"/>
      <family val="2"/>
    </font>
    <font>
      <i/>
      <sz val="8"/>
      <name val="Arial"/>
      <family val="2"/>
    </font>
    <font>
      <u/>
      <sz val="8"/>
      <name val="Arial"/>
      <family val="2"/>
    </font>
    <font>
      <b/>
      <sz val="8"/>
      <name val="Arial"/>
      <family val="2"/>
    </font>
    <font>
      <sz val="7.5"/>
      <name val="Arial"/>
      <family val="2"/>
    </font>
    <font>
      <i/>
      <sz val="8"/>
      <name val="Times New Roman"/>
      <family val="1"/>
    </font>
    <font>
      <sz val="14"/>
      <name val="Impact"/>
      <family val="2"/>
    </font>
  </fonts>
  <fills count="8">
    <fill>
      <patternFill patternType="none"/>
    </fill>
    <fill>
      <patternFill patternType="gray125"/>
    </fill>
    <fill>
      <patternFill patternType="solid">
        <fgColor theme="0" tint="-4.9989318521683403E-2"/>
        <bgColor indexed="64"/>
      </patternFill>
    </fill>
    <fill>
      <patternFill patternType="solid">
        <fgColor rgb="FFC00000"/>
        <bgColor indexed="64"/>
      </patternFill>
    </fill>
    <fill>
      <patternFill patternType="solid">
        <fgColor theme="4"/>
        <bgColor indexed="64"/>
      </patternFill>
    </fill>
    <fill>
      <patternFill patternType="solid">
        <fgColor theme="3"/>
        <bgColor indexed="64"/>
      </patternFill>
    </fill>
    <fill>
      <patternFill patternType="solid">
        <fgColor theme="2"/>
        <bgColor indexed="64"/>
      </patternFill>
    </fill>
    <fill>
      <patternFill patternType="solid">
        <fgColor rgb="FFFFFF00"/>
        <bgColor indexed="64"/>
      </patternFill>
    </fill>
  </fills>
  <borders count="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0" fontId="9" fillId="0" borderId="0"/>
    <xf numFmtId="0" fontId="18" fillId="0" borderId="0" applyNumberFormat="0" applyFill="0" applyBorder="0" applyAlignment="0" applyProtection="0"/>
    <xf numFmtId="0" fontId="27" fillId="0" borderId="0"/>
  </cellStyleXfs>
  <cellXfs count="300">
    <xf numFmtId="0" fontId="0" fillId="0" borderId="0" xfId="0"/>
    <xf numFmtId="0" fontId="5" fillId="0" borderId="0" xfId="1" applyFont="1"/>
    <xf numFmtId="0" fontId="5" fillId="0" borderId="0" xfId="1" applyFont="1" applyAlignment="1">
      <alignment horizontal="center"/>
    </xf>
    <xf numFmtId="0" fontId="6" fillId="0" borderId="12" xfId="1" applyFont="1" applyBorder="1"/>
    <xf numFmtId="165" fontId="6" fillId="0" borderId="12" xfId="3" applyNumberFormat="1" applyFont="1" applyBorder="1"/>
    <xf numFmtId="165" fontId="5" fillId="0" borderId="0" xfId="3" applyNumberFormat="1" applyFont="1" applyFill="1" applyBorder="1" applyAlignment="1">
      <alignment horizontal="center"/>
    </xf>
    <xf numFmtId="0" fontId="5" fillId="0" borderId="12" xfId="1" applyFont="1" applyBorder="1"/>
    <xf numFmtId="3" fontId="5" fillId="0" borderId="0" xfId="1" applyNumberFormat="1" applyFont="1"/>
    <xf numFmtId="3" fontId="5" fillId="0" borderId="12" xfId="1" applyNumberFormat="1" applyFont="1" applyBorder="1"/>
    <xf numFmtId="0" fontId="4" fillId="0" borderId="0" xfId="1"/>
    <xf numFmtId="0" fontId="7" fillId="0" borderId="0" xfId="1" applyFont="1"/>
    <xf numFmtId="0" fontId="4" fillId="0" borderId="0" xfId="1" applyAlignment="1">
      <alignment horizontal="center"/>
    </xf>
    <xf numFmtId="165" fontId="0" fillId="0" borderId="0" xfId="3" applyNumberFormat="1" applyFont="1" applyBorder="1"/>
    <xf numFmtId="0" fontId="1" fillId="0" borderId="0" xfId="0" applyFont="1"/>
    <xf numFmtId="0" fontId="6" fillId="0" borderId="0" xfId="1" applyFont="1" applyAlignment="1">
      <alignment horizontal="center"/>
    </xf>
    <xf numFmtId="165" fontId="6" fillId="0" borderId="0" xfId="3" applyNumberFormat="1" applyFont="1" applyBorder="1"/>
    <xf numFmtId="0" fontId="10"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indent="5"/>
    </xf>
    <xf numFmtId="0" fontId="16" fillId="0" borderId="0" xfId="0" applyFont="1" applyAlignment="1">
      <alignment horizontal="left" vertical="center" wrapText="1" indent="5"/>
    </xf>
    <xf numFmtId="0" fontId="17" fillId="0" borderId="0" xfId="0" applyFont="1"/>
    <xf numFmtId="0" fontId="16" fillId="0" borderId="0" xfId="0" applyFont="1" applyAlignment="1">
      <alignment horizontal="left" vertical="center" indent="5"/>
    </xf>
    <xf numFmtId="0" fontId="2" fillId="0" borderId="0" xfId="0" applyFont="1" applyAlignment="1">
      <alignment horizontal="left" vertical="center" wrapText="1"/>
    </xf>
    <xf numFmtId="0" fontId="7" fillId="0" borderId="0" xfId="1" applyFont="1" applyAlignment="1">
      <alignment horizontal="center"/>
    </xf>
    <xf numFmtId="0" fontId="10" fillId="6" borderId="0" xfId="0" applyFont="1" applyFill="1" applyAlignment="1">
      <alignment vertical="center"/>
    </xf>
    <xf numFmtId="0" fontId="0" fillId="6" borderId="0" xfId="0" applyFill="1"/>
    <xf numFmtId="0" fontId="1"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vertical="center"/>
    </xf>
    <xf numFmtId="0" fontId="0" fillId="0" borderId="0" xfId="0" applyAlignment="1">
      <alignment vertical="center" wrapText="1"/>
    </xf>
    <xf numFmtId="0" fontId="1" fillId="0" borderId="0" xfId="0" applyFont="1" applyAlignment="1">
      <alignment vertical="center" wrapText="1"/>
    </xf>
    <xf numFmtId="0" fontId="20" fillId="0" borderId="0" xfId="0" applyFont="1" applyAlignment="1">
      <alignment vertical="center"/>
    </xf>
    <xf numFmtId="0" fontId="0" fillId="0" borderId="0" xfId="0" applyAlignment="1">
      <alignment horizontal="left" vertical="center" indent="5"/>
    </xf>
    <xf numFmtId="0" fontId="18" fillId="0" borderId="0" xfId="5" applyAlignment="1">
      <alignment horizontal="center" vertical="center" wrapText="1"/>
    </xf>
    <xf numFmtId="0" fontId="1" fillId="0" borderId="0" xfId="0" applyFont="1" applyAlignment="1">
      <alignment vertical="center"/>
    </xf>
    <xf numFmtId="0" fontId="0" fillId="0" borderId="0" xfId="0" applyAlignment="1">
      <alignment horizontal="left" vertical="center" indent="10"/>
    </xf>
    <xf numFmtId="0" fontId="1" fillId="0" borderId="0" xfId="0" applyFont="1" applyAlignment="1">
      <alignment horizontal="left" vertical="top" wrapText="1"/>
    </xf>
    <xf numFmtId="0" fontId="1" fillId="0" borderId="0" xfId="0" applyFont="1" applyAlignment="1">
      <alignment horizontal="left" vertical="center" wrapText="1"/>
    </xf>
    <xf numFmtId="0" fontId="22" fillId="0" borderId="0" xfId="0" applyFont="1" applyAlignment="1">
      <alignment horizontal="left" vertical="center" indent="3"/>
    </xf>
    <xf numFmtId="0" fontId="8" fillId="0" borderId="0" xfId="0" applyFont="1" applyAlignment="1">
      <alignment vertical="center"/>
    </xf>
    <xf numFmtId="0" fontId="18" fillId="0" borderId="0" xfId="5"/>
    <xf numFmtId="0" fontId="18" fillId="0" borderId="0" xfId="5" applyAlignment="1">
      <alignment horizontal="left" vertical="center" wrapText="1"/>
    </xf>
    <xf numFmtId="0" fontId="6" fillId="0" borderId="12" xfId="1" applyFont="1" applyBorder="1" applyAlignment="1">
      <alignment horizontal="center"/>
    </xf>
    <xf numFmtId="0" fontId="6" fillId="0" borderId="12" xfId="1" applyFont="1" applyBorder="1" applyAlignment="1">
      <alignment horizontal="left"/>
    </xf>
    <xf numFmtId="0" fontId="5" fillId="0" borderId="12" xfId="1" applyFont="1" applyBorder="1" applyAlignment="1">
      <alignment horizontal="center"/>
    </xf>
    <xf numFmtId="3" fontId="5" fillId="0" borderId="12" xfId="1" applyNumberFormat="1" applyFont="1" applyBorder="1" applyAlignment="1">
      <alignment horizontal="center"/>
    </xf>
    <xf numFmtId="0" fontId="6" fillId="0" borderId="0" xfId="1" applyFont="1" applyAlignment="1">
      <alignment horizontal="center" wrapText="1"/>
    </xf>
    <xf numFmtId="0" fontId="23" fillId="0" borderId="0" xfId="4" applyFont="1" applyAlignment="1">
      <alignment horizontal="center"/>
    </xf>
    <xf numFmtId="0" fontId="24" fillId="0" borderId="0" xfId="4" applyFont="1"/>
    <xf numFmtId="166" fontId="24" fillId="0" borderId="0" xfId="4" applyNumberFormat="1" applyFont="1" applyAlignment="1">
      <alignment horizontal="left"/>
    </xf>
    <xf numFmtId="0" fontId="23" fillId="0" borderId="0" xfId="4" applyFont="1"/>
    <xf numFmtId="165" fontId="23" fillId="0" borderId="0" xfId="3" applyNumberFormat="1" applyFont="1" applyBorder="1" applyProtection="1"/>
    <xf numFmtId="3" fontId="23" fillId="0" borderId="0" xfId="4" applyNumberFormat="1" applyFont="1" applyAlignment="1">
      <alignment horizontal="center"/>
    </xf>
    <xf numFmtId="164" fontId="23" fillId="0" borderId="0" xfId="2" applyNumberFormat="1" applyFont="1" applyProtection="1"/>
    <xf numFmtId="165" fontId="23" fillId="0" borderId="0" xfId="3" applyNumberFormat="1" applyFont="1" applyProtection="1"/>
    <xf numFmtId="16" fontId="23" fillId="0" borderId="0" xfId="4" quotePrefix="1" applyNumberFormat="1" applyFont="1" applyAlignment="1">
      <alignment horizontal="center"/>
    </xf>
    <xf numFmtId="0" fontId="23" fillId="0" borderId="0" xfId="4" quotePrefix="1" applyFont="1" applyAlignment="1">
      <alignment horizontal="center"/>
    </xf>
    <xf numFmtId="0" fontId="23" fillId="0" borderId="0" xfId="4" applyFont="1" applyAlignment="1">
      <alignment wrapText="1"/>
    </xf>
    <xf numFmtId="0" fontId="23" fillId="2" borderId="30" xfId="4" applyFont="1" applyFill="1" applyBorder="1" applyAlignment="1">
      <alignment horizontal="center"/>
    </xf>
    <xf numFmtId="0" fontId="23" fillId="2" borderId="42" xfId="4" quotePrefix="1" applyFont="1" applyFill="1" applyBorder="1" applyAlignment="1">
      <alignment horizontal="center"/>
    </xf>
    <xf numFmtId="164" fontId="23" fillId="0" borderId="0" xfId="2" applyNumberFormat="1" applyFont="1" applyBorder="1" applyAlignment="1" applyProtection="1">
      <alignment horizontal="center"/>
    </xf>
    <xf numFmtId="0" fontId="23" fillId="0" borderId="6" xfId="4" quotePrefix="1" applyFont="1" applyBorder="1" applyAlignment="1">
      <alignment horizontal="center"/>
    </xf>
    <xf numFmtId="164" fontId="23" fillId="0" borderId="5" xfId="2" applyNumberFormat="1" applyFont="1" applyBorder="1" applyAlignment="1" applyProtection="1">
      <alignment horizontal="center"/>
    </xf>
    <xf numFmtId="0" fontId="23" fillId="0" borderId="6" xfId="4" applyFont="1" applyBorder="1" applyAlignment="1">
      <alignment horizontal="center"/>
    </xf>
    <xf numFmtId="0" fontId="23" fillId="2" borderId="33" xfId="4" applyFont="1" applyFill="1" applyBorder="1" applyAlignment="1">
      <alignment horizontal="center"/>
    </xf>
    <xf numFmtId="0" fontId="24" fillId="2" borderId="43" xfId="4" quotePrefix="1" applyFont="1" applyFill="1" applyBorder="1" applyAlignment="1">
      <alignment horizontal="center"/>
    </xf>
    <xf numFmtId="164" fontId="24" fillId="0" borderId="0" xfId="2" applyNumberFormat="1" applyFont="1" applyBorder="1" applyAlignment="1" applyProtection="1">
      <alignment horizontal="center"/>
    </xf>
    <xf numFmtId="0" fontId="24" fillId="0" borderId="6" xfId="4" quotePrefix="1" applyFont="1" applyBorder="1" applyAlignment="1">
      <alignment horizontal="center"/>
    </xf>
    <xf numFmtId="0" fontId="24" fillId="0" borderId="0" xfId="4" applyFont="1" applyAlignment="1">
      <alignment horizontal="center"/>
    </xf>
    <xf numFmtId="164" fontId="24" fillId="0" borderId="5" xfId="2" applyNumberFormat="1" applyFont="1" applyBorder="1" applyAlignment="1" applyProtection="1">
      <alignment horizontal="center"/>
    </xf>
    <xf numFmtId="0" fontId="24" fillId="0" borderId="6" xfId="4" applyFont="1" applyBorder="1" applyAlignment="1">
      <alignment horizontal="center"/>
    </xf>
    <xf numFmtId="0" fontId="23" fillId="2" borderId="34" xfId="4" applyFont="1" applyFill="1" applyBorder="1" applyAlignment="1">
      <alignment horizontal="center"/>
    </xf>
    <xf numFmtId="0" fontId="23" fillId="2" borderId="44" xfId="4" applyFont="1" applyFill="1" applyBorder="1" applyAlignment="1">
      <alignment horizontal="center"/>
    </xf>
    <xf numFmtId="0" fontId="23" fillId="0" borderId="4" xfId="4" applyFont="1" applyBorder="1" applyAlignment="1">
      <alignment horizontal="center"/>
    </xf>
    <xf numFmtId="0" fontId="23" fillId="0" borderId="8" xfId="4" applyFont="1" applyBorder="1" applyAlignment="1">
      <alignment horizontal="center"/>
    </xf>
    <xf numFmtId="0" fontId="23" fillId="0" borderId="7" xfId="4" applyFont="1" applyBorder="1" applyAlignment="1">
      <alignment horizontal="center"/>
    </xf>
    <xf numFmtId="0" fontId="23" fillId="2" borderId="28" xfId="4" applyFont="1" applyFill="1" applyBorder="1" applyAlignment="1">
      <alignment horizontal="center"/>
    </xf>
    <xf numFmtId="0" fontId="23" fillId="2" borderId="29" xfId="4" quotePrefix="1" applyFont="1" applyFill="1" applyBorder="1" applyAlignment="1">
      <alignment horizontal="center"/>
    </xf>
    <xf numFmtId="0" fontId="23" fillId="2" borderId="36" xfId="4" applyFont="1" applyFill="1" applyBorder="1" applyAlignment="1">
      <alignment horizontal="center"/>
    </xf>
    <xf numFmtId="0" fontId="23" fillId="2" borderId="45" xfId="4" applyFont="1" applyFill="1" applyBorder="1" applyAlignment="1">
      <alignment horizontal="center"/>
    </xf>
    <xf numFmtId="3" fontId="23" fillId="0" borderId="0" xfId="4" quotePrefix="1" applyNumberFormat="1" applyFont="1" applyAlignment="1">
      <alignment horizontal="center"/>
    </xf>
    <xf numFmtId="164" fontId="23" fillId="0" borderId="27" xfId="2" applyNumberFormat="1" applyFont="1" applyBorder="1" applyAlignment="1" applyProtection="1">
      <alignment horizontal="center"/>
    </xf>
    <xf numFmtId="0" fontId="23" fillId="0" borderId="32" xfId="4" quotePrefix="1" applyFont="1" applyBorder="1" applyAlignment="1">
      <alignment horizontal="center"/>
    </xf>
    <xf numFmtId="0" fontId="23" fillId="0" borderId="15" xfId="4" quotePrefix="1" applyFont="1" applyBorder="1" applyAlignment="1">
      <alignment horizontal="center"/>
    </xf>
    <xf numFmtId="0" fontId="24" fillId="0" borderId="17" xfId="4" quotePrefix="1" applyFont="1" applyBorder="1" applyAlignment="1">
      <alignment horizontal="center"/>
    </xf>
    <xf numFmtId="0" fontId="23" fillId="0" borderId="35" xfId="4" applyFont="1" applyBorder="1" applyAlignment="1">
      <alignment horizontal="center"/>
    </xf>
    <xf numFmtId="164" fontId="23" fillId="0" borderId="2" xfId="2" applyNumberFormat="1" applyFont="1" applyBorder="1" applyAlignment="1" applyProtection="1">
      <alignment horizontal="center"/>
    </xf>
    <xf numFmtId="0" fontId="23" fillId="0" borderId="3" xfId="4" quotePrefix="1" applyFont="1" applyBorder="1" applyAlignment="1">
      <alignment horizontal="center"/>
    </xf>
    <xf numFmtId="164" fontId="23" fillId="0" borderId="1" xfId="2" applyNumberFormat="1" applyFont="1" applyBorder="1" applyAlignment="1" applyProtection="1">
      <alignment horizontal="center"/>
    </xf>
    <xf numFmtId="0" fontId="23" fillId="0" borderId="40" xfId="4" quotePrefix="1" applyFont="1" applyBorder="1" applyAlignment="1">
      <alignment horizontal="center"/>
    </xf>
    <xf numFmtId="0" fontId="23" fillId="2" borderId="43" xfId="4" quotePrefix="1" applyFont="1" applyFill="1" applyBorder="1" applyAlignment="1">
      <alignment horizontal="center"/>
    </xf>
    <xf numFmtId="0" fontId="23" fillId="0" borderId="17" xfId="4" quotePrefix="1" applyFont="1" applyBorder="1" applyAlignment="1">
      <alignment horizontal="center"/>
    </xf>
    <xf numFmtId="0" fontId="23" fillId="0" borderId="20" xfId="4" applyFont="1" applyBorder="1" applyAlignment="1">
      <alignment horizontal="center"/>
    </xf>
    <xf numFmtId="0" fontId="23" fillId="0" borderId="38" xfId="4" applyFont="1" applyBorder="1" applyAlignment="1">
      <alignment horizontal="center"/>
    </xf>
    <xf numFmtId="0" fontId="23" fillId="0" borderId="37" xfId="4" applyFont="1" applyBorder="1" applyAlignment="1">
      <alignment horizontal="center"/>
    </xf>
    <xf numFmtId="0" fontId="23" fillId="0" borderId="19" xfId="4" applyFont="1" applyBorder="1" applyAlignment="1">
      <alignment horizontal="center"/>
    </xf>
    <xf numFmtId="0" fontId="23" fillId="0" borderId="0" xfId="4" quotePrefix="1" applyFont="1" applyAlignment="1">
      <alignment horizontal="left"/>
    </xf>
    <xf numFmtId="16" fontId="23" fillId="0" borderId="0" xfId="4" applyNumberFormat="1" applyFont="1" applyAlignment="1">
      <alignment horizontal="center"/>
    </xf>
    <xf numFmtId="0" fontId="24" fillId="0" borderId="0" xfId="4" quotePrefix="1" applyFont="1" applyAlignment="1">
      <alignment horizontal="center"/>
    </xf>
    <xf numFmtId="0" fontId="23" fillId="0" borderId="0" xfId="4" applyFont="1" applyAlignment="1">
      <alignment horizontal="left"/>
    </xf>
    <xf numFmtId="164" fontId="23" fillId="0" borderId="0" xfId="2" applyNumberFormat="1" applyFont="1" applyAlignment="1" applyProtection="1">
      <alignment horizontal="center"/>
    </xf>
    <xf numFmtId="0" fontId="23" fillId="0" borderId="27" xfId="4" quotePrefix="1" applyFont="1" applyBorder="1" applyAlignment="1">
      <alignment horizontal="center"/>
    </xf>
    <xf numFmtId="164" fontId="23" fillId="0" borderId="31" xfId="2" applyNumberFormat="1" applyFont="1" applyBorder="1" applyAlignment="1" applyProtection="1">
      <alignment horizontal="center"/>
    </xf>
    <xf numFmtId="0" fontId="23" fillId="0" borderId="2" xfId="4" quotePrefix="1" applyFont="1" applyBorder="1" applyAlignment="1">
      <alignment horizontal="center"/>
    </xf>
    <xf numFmtId="167" fontId="25" fillId="0" borderId="53" xfId="0" applyNumberFormat="1" applyFont="1" applyBorder="1" applyAlignment="1">
      <alignment horizontal="center" vertical="top" shrinkToFit="1"/>
    </xf>
    <xf numFmtId="0" fontId="28" fillId="0" borderId="0" xfId="6" applyFont="1"/>
    <xf numFmtId="0" fontId="31" fillId="0" borderId="0" xfId="6" applyFont="1"/>
    <xf numFmtId="0" fontId="28" fillId="0" borderId="0" xfId="6" applyFont="1" applyAlignment="1">
      <alignment horizontal="left"/>
    </xf>
    <xf numFmtId="0" fontId="28" fillId="0" borderId="4" xfId="6" applyFont="1" applyBorder="1"/>
    <xf numFmtId="0" fontId="28" fillId="0" borderId="4" xfId="6" applyFont="1" applyBorder="1" applyAlignment="1">
      <alignment horizontal="center"/>
    </xf>
    <xf numFmtId="0" fontId="28" fillId="0" borderId="0" xfId="6" applyFont="1" applyAlignment="1">
      <alignment horizontal="left" wrapText="1"/>
    </xf>
    <xf numFmtId="0" fontId="32" fillId="0" borderId="0" xfId="6" applyFont="1" applyAlignment="1">
      <alignment horizontal="left"/>
    </xf>
    <xf numFmtId="0" fontId="28" fillId="0" borderId="0" xfId="6" applyFont="1" applyAlignment="1">
      <alignment vertical="center" wrapText="1"/>
    </xf>
    <xf numFmtId="0" fontId="29" fillId="0" borderId="0" xfId="6" applyFont="1"/>
    <xf numFmtId="0" fontId="29" fillId="0" borderId="0" xfId="6" applyFont="1" applyAlignment="1">
      <alignment vertical="center" wrapText="1"/>
    </xf>
    <xf numFmtId="0" fontId="34" fillId="0" borderId="0" xfId="6" applyFont="1"/>
    <xf numFmtId="0" fontId="28" fillId="0" borderId="0" xfId="6" applyFont="1" applyAlignment="1">
      <alignment horizontal="center"/>
    </xf>
    <xf numFmtId="0" fontId="28" fillId="0" borderId="9" xfId="6" applyFont="1" applyBorder="1"/>
    <xf numFmtId="0" fontId="32" fillId="0" borderId="0" xfId="6" applyFont="1" applyAlignment="1">
      <alignment horizontal="left" wrapText="1"/>
    </xf>
    <xf numFmtId="0" fontId="32" fillId="0" borderId="0" xfId="6" applyFont="1"/>
    <xf numFmtId="0" fontId="32" fillId="0" borderId="0" xfId="6" applyFont="1" applyAlignment="1">
      <alignment wrapText="1"/>
    </xf>
    <xf numFmtId="0" fontId="28" fillId="0" borderId="0" xfId="6" applyFont="1" applyAlignment="1">
      <alignment horizontal="right"/>
    </xf>
    <xf numFmtId="0" fontId="28" fillId="0" borderId="2" xfId="6" applyFont="1" applyBorder="1"/>
    <xf numFmtId="0" fontId="28" fillId="0" borderId="0" xfId="6" applyFont="1" applyAlignment="1">
      <alignment wrapText="1"/>
    </xf>
    <xf numFmtId="0" fontId="32" fillId="0" borderId="0" xfId="6" applyFont="1" applyAlignment="1">
      <alignment horizontal="center"/>
    </xf>
    <xf numFmtId="0" fontId="28" fillId="0" borderId="4" xfId="6" applyFont="1" applyBorder="1" applyProtection="1">
      <protection locked="0"/>
    </xf>
    <xf numFmtId="0" fontId="32" fillId="0" borderId="2" xfId="6" applyFont="1" applyBorder="1" applyAlignment="1">
      <alignment horizontal="left"/>
    </xf>
    <xf numFmtId="0" fontId="32" fillId="0" borderId="0" xfId="6" applyFont="1" applyProtection="1">
      <protection locked="0"/>
    </xf>
    <xf numFmtId="0" fontId="27" fillId="0" borderId="0" xfId="6" applyAlignment="1">
      <alignment vertical="top"/>
    </xf>
    <xf numFmtId="0" fontId="35" fillId="0" borderId="8" xfId="6" applyFont="1" applyBorder="1" applyAlignment="1">
      <alignment horizontal="center"/>
    </xf>
    <xf numFmtId="0" fontId="35" fillId="0" borderId="4" xfId="6" applyFont="1" applyBorder="1" applyAlignment="1">
      <alignment horizontal="center"/>
    </xf>
    <xf numFmtId="0" fontId="27" fillId="0" borderId="7" xfId="6" applyBorder="1" applyAlignment="1">
      <alignment vertical="top"/>
    </xf>
    <xf numFmtId="0" fontId="35" fillId="0" borderId="6" xfId="6" applyFont="1" applyBorder="1" applyAlignment="1">
      <alignment horizontal="center"/>
    </xf>
    <xf numFmtId="0" fontId="19" fillId="5" borderId="0" xfId="0" applyFont="1" applyFill="1" applyAlignment="1">
      <alignment horizontal="center" vertical="center"/>
    </xf>
    <xf numFmtId="0" fontId="0" fillId="0" borderId="0" xfId="0" applyAlignment="1">
      <alignment horizontal="left" vertical="center" wrapText="1"/>
    </xf>
    <xf numFmtId="0" fontId="1" fillId="6" borderId="0" xfId="0" applyFont="1" applyFill="1" applyAlignment="1">
      <alignment horizontal="left" vertical="center"/>
    </xf>
    <xf numFmtId="0" fontId="0" fillId="0" borderId="0" xfId="0" applyAlignment="1">
      <alignment horizontal="left" vertical="center"/>
    </xf>
    <xf numFmtId="0" fontId="0" fillId="0" borderId="0" xfId="0" applyAlignment="1">
      <alignment horizontal="left" vertical="top" wrapText="1"/>
    </xf>
    <xf numFmtId="0" fontId="1" fillId="0" borderId="0" xfId="0" applyFont="1" applyAlignment="1">
      <alignment horizontal="left" vertical="center" wrapText="1"/>
    </xf>
    <xf numFmtId="0" fontId="18" fillId="0" borderId="0" xfId="5" applyAlignment="1">
      <alignment horizontal="left" vertical="center" wrapText="1"/>
    </xf>
    <xf numFmtId="0" fontId="20" fillId="4" borderId="0" xfId="0" applyFont="1" applyFill="1" applyAlignment="1">
      <alignment horizontal="left" vertical="top"/>
    </xf>
    <xf numFmtId="0" fontId="18" fillId="0" borderId="0" xfId="5" applyAlignment="1">
      <alignment horizontal="center" vertical="center" wrapText="1"/>
    </xf>
    <xf numFmtId="0" fontId="1" fillId="4" borderId="0" xfId="0" applyFont="1" applyFill="1" applyAlignment="1">
      <alignment horizontal="left" vertical="center"/>
    </xf>
    <xf numFmtId="0" fontId="1" fillId="0" borderId="0" xfId="0" applyFont="1" applyAlignment="1">
      <alignment horizontal="left" vertical="top" wrapText="1"/>
    </xf>
    <xf numFmtId="0" fontId="8" fillId="7" borderId="0" xfId="0" applyFont="1" applyFill="1" applyAlignment="1">
      <alignment horizontal="left" vertical="center"/>
    </xf>
    <xf numFmtId="0" fontId="18" fillId="0" borderId="0" xfId="5" applyAlignment="1">
      <alignment horizontal="left" vertical="center"/>
    </xf>
    <xf numFmtId="0" fontId="18" fillId="0" borderId="0" xfId="5" applyAlignment="1">
      <alignment horizontal="left" vertical="center" wrapText="1" indent="3"/>
    </xf>
    <xf numFmtId="0" fontId="0" fillId="7" borderId="0" xfId="0" applyFill="1" applyAlignment="1">
      <alignment horizontal="left" vertical="center" wrapText="1"/>
    </xf>
    <xf numFmtId="0" fontId="22" fillId="0" borderId="0" xfId="0" applyFont="1" applyAlignment="1">
      <alignment horizontal="left" vertical="center" wrapText="1" indent="3"/>
    </xf>
    <xf numFmtId="14" fontId="6" fillId="0" borderId="10" xfId="1" applyNumberFormat="1" applyFont="1" applyBorder="1" applyAlignment="1">
      <alignment horizontal="center"/>
    </xf>
    <xf numFmtId="14" fontId="6" fillId="0" borderId="9" xfId="1" applyNumberFormat="1" applyFont="1" applyBorder="1" applyAlignment="1">
      <alignment horizontal="center"/>
    </xf>
    <xf numFmtId="14" fontId="6" fillId="0" borderId="11" xfId="1" applyNumberFormat="1" applyFont="1" applyBorder="1" applyAlignment="1">
      <alignment horizontal="center"/>
    </xf>
    <xf numFmtId="14" fontId="6" fillId="0" borderId="12" xfId="1" applyNumberFormat="1" applyFont="1" applyBorder="1" applyAlignment="1">
      <alignment horizontal="center"/>
    </xf>
    <xf numFmtId="0" fontId="7" fillId="0" borderId="0" xfId="1" applyFont="1" applyAlignment="1">
      <alignment horizontal="center"/>
    </xf>
    <xf numFmtId="14" fontId="15" fillId="0" borderId="0" xfId="0" applyNumberFormat="1" applyFont="1" applyAlignment="1">
      <alignment horizontal="left" vertical="center"/>
    </xf>
    <xf numFmtId="0" fontId="2" fillId="0" borderId="12" xfId="0" applyFont="1" applyBorder="1" applyAlignment="1">
      <alignment horizontal="left" vertical="center" wrapText="1"/>
    </xf>
    <xf numFmtId="0" fontId="10" fillId="4" borderId="12" xfId="0" applyFont="1" applyFill="1" applyBorder="1" applyAlignment="1">
      <alignment vertical="center" wrapText="1"/>
    </xf>
    <xf numFmtId="0" fontId="2" fillId="4" borderId="12" xfId="0" applyFont="1" applyFill="1" applyBorder="1" applyAlignment="1">
      <alignment horizontal="center" vertical="center" wrapText="1"/>
    </xf>
    <xf numFmtId="0" fontId="10" fillId="4" borderId="12" xfId="0" applyFont="1" applyFill="1" applyBorder="1" applyAlignment="1">
      <alignment horizontal="left" vertical="center" wrapText="1"/>
    </xf>
    <xf numFmtId="0" fontId="10" fillId="0" borderId="12" xfId="0" applyFont="1" applyBorder="1" applyAlignment="1">
      <alignment horizontal="left" vertical="top" wrapText="1"/>
    </xf>
    <xf numFmtId="0" fontId="2" fillId="0" borderId="12" xfId="0" applyFont="1" applyBorder="1" applyAlignment="1">
      <alignment horizontal="left" vertical="top" wrapText="1"/>
    </xf>
    <xf numFmtId="0" fontId="10" fillId="0" borderId="12" xfId="0" applyFont="1" applyBorder="1" applyAlignment="1">
      <alignment horizontal="left" vertical="center" wrapText="1"/>
    </xf>
    <xf numFmtId="0" fontId="12" fillId="0" borderId="0" xfId="0" applyFont="1" applyAlignment="1">
      <alignment horizontal="left" vertical="center" wrapText="1" indent="5"/>
    </xf>
    <xf numFmtId="0" fontId="2" fillId="0" borderId="0" xfId="0" applyFont="1" applyAlignment="1">
      <alignment horizontal="left" vertical="center" wrapText="1"/>
    </xf>
    <xf numFmtId="0" fontId="12" fillId="0" borderId="0" xfId="0" applyFont="1" applyAlignment="1">
      <alignment horizontal="left" vertical="center" indent="5"/>
    </xf>
    <xf numFmtId="14" fontId="29" fillId="0" borderId="10" xfId="6" applyNumberFormat="1" applyFont="1" applyBorder="1" applyAlignment="1" applyProtection="1">
      <alignment horizontal="center"/>
      <protection locked="0"/>
    </xf>
    <xf numFmtId="14" fontId="29" fillId="0" borderId="9" xfId="6" applyNumberFormat="1" applyFont="1" applyBorder="1" applyAlignment="1" applyProtection="1">
      <alignment horizontal="center"/>
      <protection locked="0"/>
    </xf>
    <xf numFmtId="0" fontId="28" fillId="0" borderId="10" xfId="6" applyFont="1" applyBorder="1" applyAlignment="1" applyProtection="1">
      <alignment horizontal="center"/>
      <protection locked="0"/>
    </xf>
    <xf numFmtId="0" fontId="28" fillId="0" borderId="11" xfId="6" applyFont="1" applyBorder="1" applyAlignment="1" applyProtection="1">
      <alignment horizontal="center"/>
      <protection locked="0"/>
    </xf>
    <xf numFmtId="0" fontId="36" fillId="0" borderId="10" xfId="6" applyFont="1" applyBorder="1" applyAlignment="1">
      <alignment horizontal="center" wrapText="1"/>
    </xf>
    <xf numFmtId="0" fontId="36" fillId="0" borderId="11" xfId="6" applyFont="1" applyBorder="1" applyAlignment="1">
      <alignment horizontal="center" wrapText="1"/>
    </xf>
    <xf numFmtId="0" fontId="28" fillId="0" borderId="7" xfId="6" applyFont="1" applyBorder="1"/>
    <xf numFmtId="0" fontId="28" fillId="0" borderId="8" xfId="6" applyFont="1" applyBorder="1"/>
    <xf numFmtId="0" fontId="28" fillId="0" borderId="2" xfId="6" applyFont="1" applyBorder="1" applyAlignment="1">
      <alignment horizontal="right"/>
    </xf>
    <xf numFmtId="0" fontId="28" fillId="0" borderId="3" xfId="6" applyFont="1" applyBorder="1" applyAlignment="1">
      <alignment horizontal="right"/>
    </xf>
    <xf numFmtId="0" fontId="28" fillId="0" borderId="12" xfId="6" applyFont="1" applyBorder="1" applyAlignment="1">
      <alignment horizontal="center"/>
    </xf>
    <xf numFmtId="0" fontId="33" fillId="0" borderId="1" xfId="6" applyFont="1" applyBorder="1" applyAlignment="1">
      <alignment horizontal="center"/>
    </xf>
    <xf numFmtId="0" fontId="33" fillId="0" borderId="2" xfId="6" applyFont="1" applyBorder="1" applyAlignment="1">
      <alignment horizontal="center"/>
    </xf>
    <xf numFmtId="0" fontId="33" fillId="0" borderId="3" xfId="6" applyFont="1" applyBorder="1" applyAlignment="1">
      <alignment horizontal="center"/>
    </xf>
    <xf numFmtId="0" fontId="37" fillId="0" borderId="0" xfId="6" applyFont="1" applyAlignment="1">
      <alignment horizontal="left" vertical="top"/>
    </xf>
    <xf numFmtId="0" fontId="38" fillId="0" borderId="0" xfId="6" applyFont="1" applyAlignment="1">
      <alignment horizontal="center" wrapText="1"/>
    </xf>
    <xf numFmtId="0" fontId="38" fillId="0" borderId="6" xfId="6" applyFont="1" applyBorder="1" applyAlignment="1">
      <alignment horizontal="center" wrapText="1"/>
    </xf>
    <xf numFmtId="0" fontId="38" fillId="0" borderId="0" xfId="6" applyFont="1" applyAlignment="1">
      <alignment horizontal="center" vertical="top"/>
    </xf>
    <xf numFmtId="0" fontId="38" fillId="0" borderId="6" xfId="6" applyFont="1" applyBorder="1" applyAlignment="1">
      <alignment horizontal="center" vertical="top"/>
    </xf>
    <xf numFmtId="0" fontId="32" fillId="0" borderId="0" xfId="6" applyFont="1" applyAlignment="1">
      <alignment horizontal="left"/>
    </xf>
    <xf numFmtId="14" fontId="29" fillId="0" borderId="11" xfId="6" applyNumberFormat="1" applyFont="1" applyBorder="1" applyAlignment="1" applyProtection="1">
      <alignment horizontal="center"/>
      <protection locked="0"/>
    </xf>
    <xf numFmtId="14" fontId="29" fillId="0" borderId="7" xfId="6" applyNumberFormat="1" applyFont="1" applyBorder="1" applyAlignment="1" applyProtection="1">
      <alignment horizontal="center"/>
      <protection locked="0"/>
    </xf>
    <xf numFmtId="14" fontId="29" fillId="0" borderId="4" xfId="6" applyNumberFormat="1" applyFont="1" applyBorder="1" applyAlignment="1" applyProtection="1">
      <alignment horizontal="center"/>
      <protection locked="0"/>
    </xf>
    <xf numFmtId="0" fontId="28" fillId="0" borderId="9" xfId="6" applyFont="1" applyBorder="1" applyAlignment="1" applyProtection="1">
      <alignment horizontal="center"/>
      <protection locked="0"/>
    </xf>
    <xf numFmtId="0" fontId="28" fillId="0" borderId="0" xfId="6" applyFont="1" applyAlignment="1">
      <alignment horizontal="right"/>
    </xf>
    <xf numFmtId="0" fontId="28" fillId="0" borderId="7" xfId="6" applyFont="1" applyBorder="1" applyAlignment="1" applyProtection="1">
      <alignment horizontal="center"/>
      <protection locked="0"/>
    </xf>
    <xf numFmtId="0" fontId="28" fillId="0" borderId="8" xfId="6" applyFont="1" applyBorder="1" applyAlignment="1" applyProtection="1">
      <alignment horizontal="center"/>
      <protection locked="0"/>
    </xf>
    <xf numFmtId="0" fontId="28" fillId="0" borderId="0" xfId="6" applyFont="1" applyAlignment="1">
      <alignment horizontal="center"/>
    </xf>
    <xf numFmtId="0" fontId="28" fillId="0" borderId="0" xfId="6" applyFont="1" applyAlignment="1">
      <alignment horizontal="left" wrapText="1"/>
    </xf>
    <xf numFmtId="0" fontId="36" fillId="0" borderId="9" xfId="6" applyFont="1" applyBorder="1" applyAlignment="1">
      <alignment horizontal="center" wrapText="1"/>
    </xf>
    <xf numFmtId="0" fontId="28" fillId="0" borderId="7" xfId="6" applyFont="1" applyBorder="1" applyAlignment="1">
      <alignment horizontal="center"/>
    </xf>
    <xf numFmtId="0" fontId="28" fillId="0" borderId="8" xfId="6" applyFont="1" applyBorder="1" applyAlignment="1">
      <alignment horizontal="center"/>
    </xf>
    <xf numFmtId="14" fontId="29" fillId="0" borderId="8" xfId="6" applyNumberFormat="1" applyFont="1" applyBorder="1" applyAlignment="1" applyProtection="1">
      <alignment horizontal="center"/>
      <protection locked="0"/>
    </xf>
    <xf numFmtId="0" fontId="28" fillId="0" borderId="10" xfId="6" applyFont="1" applyBorder="1" applyProtection="1">
      <protection locked="0"/>
    </xf>
    <xf numFmtId="0" fontId="28" fillId="0" borderId="9" xfId="6" applyFont="1" applyBorder="1" applyProtection="1">
      <protection locked="0"/>
    </xf>
    <xf numFmtId="0" fontId="28" fillId="0" borderId="11" xfId="6" applyFont="1" applyBorder="1" applyProtection="1">
      <protection locked="0"/>
    </xf>
    <xf numFmtId="0" fontId="36" fillId="0" borderId="10" xfId="6" applyFont="1" applyBorder="1" applyAlignment="1">
      <alignment horizontal="center"/>
    </xf>
    <xf numFmtId="0" fontId="36" fillId="0" borderId="9" xfId="6" applyFont="1" applyBorder="1" applyAlignment="1">
      <alignment horizontal="center"/>
    </xf>
    <xf numFmtId="0" fontId="36" fillId="0" borderId="11" xfId="6" applyFont="1" applyBorder="1" applyAlignment="1">
      <alignment horizontal="center"/>
    </xf>
    <xf numFmtId="0" fontId="28" fillId="0" borderId="2" xfId="6" applyFont="1" applyBorder="1"/>
    <xf numFmtId="0" fontId="28" fillId="0" borderId="4" xfId="6" applyFont="1" applyBorder="1" applyAlignment="1" applyProtection="1">
      <alignment horizontal="center"/>
      <protection locked="0"/>
    </xf>
    <xf numFmtId="0" fontId="28" fillId="0" borderId="0" xfId="6" applyFont="1" applyAlignment="1">
      <alignment horizontal="left"/>
    </xf>
    <xf numFmtId="0" fontId="32" fillId="0" borderId="0" xfId="6" applyFont="1" applyAlignment="1">
      <alignment horizontal="right"/>
    </xf>
    <xf numFmtId="14" fontId="32" fillId="0" borderId="4" xfId="6" applyNumberFormat="1" applyFont="1" applyBorder="1" applyAlignment="1" applyProtection="1">
      <alignment horizontal="center"/>
      <protection locked="0"/>
    </xf>
    <xf numFmtId="0" fontId="32" fillId="0" borderId="4" xfId="6" applyFont="1" applyBorder="1" applyAlignment="1" applyProtection="1">
      <alignment horizontal="center"/>
      <protection locked="0"/>
    </xf>
    <xf numFmtId="0" fontId="29" fillId="0" borderId="0" xfId="6" applyFont="1" applyAlignment="1">
      <alignment horizontal="center"/>
    </xf>
    <xf numFmtId="0" fontId="32" fillId="0" borderId="4" xfId="6" applyFont="1" applyBorder="1" applyAlignment="1">
      <alignment horizontal="left"/>
    </xf>
    <xf numFmtId="14" fontId="28" fillId="0" borderId="10" xfId="6" applyNumberFormat="1" applyFont="1" applyBorder="1" applyProtection="1">
      <protection locked="0"/>
    </xf>
    <xf numFmtId="14" fontId="28" fillId="0" borderId="9" xfId="6" applyNumberFormat="1" applyFont="1" applyBorder="1" applyProtection="1">
      <protection locked="0"/>
    </xf>
    <xf numFmtId="14" fontId="28" fillId="0" borderId="11" xfId="6" applyNumberFormat="1" applyFont="1" applyBorder="1" applyProtection="1">
      <protection locked="0"/>
    </xf>
    <xf numFmtId="0" fontId="32" fillId="0" borderId="0" xfId="6" applyFont="1" applyAlignment="1">
      <alignment horizontal="left" wrapText="1"/>
    </xf>
    <xf numFmtId="0" fontId="28" fillId="0" borderId="7" xfId="6" applyFont="1" applyBorder="1" applyProtection="1">
      <protection hidden="1"/>
    </xf>
    <xf numFmtId="0" fontId="28" fillId="0" borderId="8" xfId="6" applyFont="1" applyBorder="1" applyProtection="1">
      <protection hidden="1"/>
    </xf>
    <xf numFmtId="0" fontId="35" fillId="0" borderId="0" xfId="6" applyFont="1" applyAlignment="1">
      <alignment horizontal="right" wrapText="1"/>
    </xf>
    <xf numFmtId="0" fontId="31" fillId="0" borderId="2" xfId="6" applyFont="1" applyBorder="1" applyAlignment="1">
      <alignment horizontal="center"/>
    </xf>
    <xf numFmtId="0" fontId="28" fillId="0" borderId="4" xfId="6" applyFont="1" applyBorder="1" applyAlignment="1">
      <alignment horizontal="center"/>
    </xf>
    <xf numFmtId="0" fontId="32" fillId="0" borderId="9" xfId="6" applyFont="1" applyBorder="1" applyAlignment="1">
      <alignment horizontal="center" wrapText="1"/>
    </xf>
    <xf numFmtId="0" fontId="32" fillId="0" borderId="0" xfId="6" applyFont="1" applyAlignment="1">
      <alignment horizontal="right" wrapText="1"/>
    </xf>
    <xf numFmtId="0" fontId="33" fillId="0" borderId="0" xfId="6" applyFont="1" applyAlignment="1">
      <alignment horizontal="left" vertical="center" wrapText="1"/>
    </xf>
    <xf numFmtId="0" fontId="32" fillId="0" borderId="4" xfId="6" applyFont="1" applyBorder="1" applyAlignment="1">
      <alignment horizontal="center"/>
    </xf>
    <xf numFmtId="0" fontId="33" fillId="0" borderId="4" xfId="6" applyFont="1" applyBorder="1" applyAlignment="1" applyProtection="1">
      <alignment horizontal="center"/>
      <protection locked="0"/>
    </xf>
    <xf numFmtId="0" fontId="33" fillId="0" borderId="9" xfId="6" applyFont="1" applyBorder="1" applyAlignment="1" applyProtection="1">
      <alignment horizontal="center"/>
      <protection locked="0"/>
    </xf>
    <xf numFmtId="0" fontId="28" fillId="0" borderId="9" xfId="6" applyFont="1" applyBorder="1" applyAlignment="1" applyProtection="1">
      <alignment horizontal="center" wrapText="1"/>
      <protection locked="0"/>
    </xf>
    <xf numFmtId="0" fontId="33" fillId="0" borderId="5" xfId="6" applyFont="1" applyBorder="1" applyAlignment="1">
      <alignment horizontal="center"/>
    </xf>
    <xf numFmtId="0" fontId="33" fillId="0" borderId="0" xfId="6" applyFont="1" applyAlignment="1">
      <alignment horizontal="center"/>
    </xf>
    <xf numFmtId="0" fontId="33" fillId="0" borderId="5" xfId="6" applyFont="1" applyBorder="1" applyAlignment="1">
      <alignment horizontal="right"/>
    </xf>
    <xf numFmtId="0" fontId="33" fillId="0" borderId="0" xfId="6" applyFont="1" applyAlignment="1">
      <alignment horizontal="right"/>
    </xf>
    <xf numFmtId="0" fontId="28" fillId="0" borderId="0" xfId="6" applyFont="1" applyAlignment="1">
      <alignment horizontal="center" wrapText="1"/>
    </xf>
    <xf numFmtId="0" fontId="32" fillId="0" borderId="9" xfId="6" applyFont="1" applyBorder="1" applyAlignment="1" applyProtection="1">
      <alignment horizontal="center"/>
      <protection locked="0"/>
    </xf>
    <xf numFmtId="0" fontId="28" fillId="0" borderId="4" xfId="6" applyFont="1" applyBorder="1" applyAlignment="1" applyProtection="1">
      <alignment horizontal="center" wrapText="1"/>
      <protection locked="0"/>
    </xf>
    <xf numFmtId="0" fontId="31" fillId="0" borderId="0" xfId="6" applyFont="1" applyAlignment="1">
      <alignment horizontal="center"/>
    </xf>
    <xf numFmtId="0" fontId="23" fillId="2" borderId="20" xfId="4" applyFont="1" applyFill="1" applyBorder="1" applyAlignment="1">
      <alignment horizontal="center"/>
    </xf>
    <xf numFmtId="0" fontId="23" fillId="2" borderId="19" xfId="4" applyFont="1" applyFill="1" applyBorder="1" applyAlignment="1">
      <alignment horizontal="center"/>
    </xf>
    <xf numFmtId="0" fontId="23" fillId="2" borderId="18" xfId="4" applyFont="1" applyFill="1" applyBorder="1" applyAlignment="1">
      <alignment horizontal="center"/>
    </xf>
    <xf numFmtId="0" fontId="24" fillId="2" borderId="0" xfId="4" quotePrefix="1" applyFont="1" applyFill="1" applyAlignment="1">
      <alignment horizontal="center"/>
    </xf>
    <xf numFmtId="0" fontId="24" fillId="2" borderId="17" xfId="4" quotePrefix="1" applyFont="1" applyFill="1" applyBorder="1" applyAlignment="1">
      <alignment horizontal="center"/>
    </xf>
    <xf numFmtId="0" fontId="24" fillId="2" borderId="16" xfId="4" quotePrefix="1" applyFont="1" applyFill="1" applyBorder="1" applyAlignment="1">
      <alignment horizontal="center"/>
    </xf>
    <xf numFmtId="0" fontId="24" fillId="2" borderId="2" xfId="4" quotePrefix="1" applyFont="1" applyFill="1" applyBorder="1" applyAlignment="1">
      <alignment horizontal="center"/>
    </xf>
    <xf numFmtId="0" fontId="24" fillId="2" borderId="40" xfId="4" quotePrefix="1" applyFont="1" applyFill="1" applyBorder="1" applyAlignment="1">
      <alignment horizontal="center"/>
    </xf>
    <xf numFmtId="0" fontId="24" fillId="2" borderId="41" xfId="4" quotePrefix="1" applyFont="1" applyFill="1" applyBorder="1" applyAlignment="1">
      <alignment horizontal="center"/>
    </xf>
    <xf numFmtId="0" fontId="23" fillId="2" borderId="4" xfId="4" applyFont="1" applyFill="1" applyBorder="1" applyAlignment="1">
      <alignment horizontal="center"/>
    </xf>
    <xf numFmtId="0" fontId="23" fillId="2" borderId="35" xfId="4" applyFont="1" applyFill="1" applyBorder="1" applyAlignment="1">
      <alignment horizontal="center"/>
    </xf>
    <xf numFmtId="0" fontId="23" fillId="2" borderId="39" xfId="4" applyFont="1" applyFill="1" applyBorder="1" applyAlignment="1">
      <alignment horizontal="center"/>
    </xf>
    <xf numFmtId="0" fontId="23" fillId="3" borderId="14" xfId="4" quotePrefix="1" applyFont="1" applyFill="1" applyBorder="1" applyAlignment="1">
      <alignment horizontal="center"/>
    </xf>
    <xf numFmtId="0" fontId="23" fillId="3" borderId="27" xfId="4" quotePrefix="1" applyFont="1" applyFill="1" applyBorder="1" applyAlignment="1">
      <alignment horizontal="center"/>
    </xf>
    <xf numFmtId="16" fontId="23" fillId="3" borderId="14" xfId="4" quotePrefix="1" applyNumberFormat="1" applyFont="1" applyFill="1" applyBorder="1" applyAlignment="1">
      <alignment horizontal="center"/>
    </xf>
    <xf numFmtId="16" fontId="23" fillId="3" borderId="15" xfId="4" quotePrefix="1" applyNumberFormat="1" applyFont="1" applyFill="1" applyBorder="1" applyAlignment="1">
      <alignment horizontal="center"/>
    </xf>
    <xf numFmtId="0" fontId="23" fillId="3" borderId="15" xfId="4" quotePrefix="1" applyFont="1" applyFill="1" applyBorder="1" applyAlignment="1">
      <alignment horizontal="center"/>
    </xf>
    <xf numFmtId="16" fontId="23" fillId="2" borderId="46" xfId="4" quotePrefix="1" applyNumberFormat="1" applyFont="1" applyFill="1" applyBorder="1" applyAlignment="1">
      <alignment horizontal="center"/>
    </xf>
    <xf numFmtId="16" fontId="23" fillId="2" borderId="47" xfId="4" quotePrefix="1" applyNumberFormat="1" applyFont="1" applyFill="1" applyBorder="1" applyAlignment="1">
      <alignment horizontal="center"/>
    </xf>
    <xf numFmtId="0" fontId="23" fillId="2" borderId="46" xfId="4" quotePrefix="1" applyFont="1" applyFill="1" applyBorder="1" applyAlignment="1">
      <alignment horizontal="center"/>
    </xf>
    <xf numFmtId="0" fontId="23" fillId="2" borderId="47" xfId="4" quotePrefix="1" applyFont="1" applyFill="1" applyBorder="1" applyAlignment="1">
      <alignment horizontal="center"/>
    </xf>
    <xf numFmtId="0" fontId="24" fillId="2" borderId="27" xfId="4" quotePrefix="1" applyFont="1" applyFill="1" applyBorder="1" applyAlignment="1">
      <alignment horizontal="center"/>
    </xf>
    <xf numFmtId="0" fontId="24" fillId="2" borderId="15" xfId="4" quotePrefix="1" applyFont="1" applyFill="1" applyBorder="1" applyAlignment="1">
      <alignment horizontal="center"/>
    </xf>
    <xf numFmtId="0" fontId="24" fillId="2" borderId="14" xfId="4" quotePrefix="1" applyFont="1" applyFill="1" applyBorder="1" applyAlignment="1">
      <alignment horizontal="center"/>
    </xf>
    <xf numFmtId="0" fontId="23" fillId="2" borderId="51" xfId="4" quotePrefix="1" applyFont="1" applyFill="1" applyBorder="1" applyAlignment="1">
      <alignment horizontal="center"/>
    </xf>
    <xf numFmtId="0" fontId="24" fillId="0" borderId="0" xfId="4" applyFont="1" applyAlignment="1">
      <alignment horizontal="left"/>
    </xf>
    <xf numFmtId="166" fontId="24" fillId="7" borderId="0" xfId="4" applyNumberFormat="1" applyFont="1" applyFill="1" applyAlignment="1" applyProtection="1">
      <alignment horizontal="left"/>
      <protection locked="0"/>
    </xf>
    <xf numFmtId="0" fontId="23" fillId="2" borderId="49" xfId="4" applyFont="1" applyFill="1" applyBorder="1" applyAlignment="1">
      <alignment horizontal="center" wrapText="1"/>
    </xf>
    <xf numFmtId="0" fontId="23" fillId="2" borderId="50" xfId="4" applyFont="1" applyFill="1" applyBorder="1" applyAlignment="1">
      <alignment horizontal="center" wrapText="1"/>
    </xf>
    <xf numFmtId="0" fontId="23" fillId="2" borderId="48" xfId="4" applyFont="1" applyFill="1" applyBorder="1" applyAlignment="1">
      <alignment horizontal="center" wrapText="1"/>
    </xf>
    <xf numFmtId="0" fontId="23" fillId="2" borderId="52" xfId="4" quotePrefix="1" applyFont="1" applyFill="1" applyBorder="1" applyAlignment="1">
      <alignment horizontal="center"/>
    </xf>
    <xf numFmtId="0" fontId="23" fillId="2" borderId="46" xfId="4" applyFont="1" applyFill="1" applyBorder="1" applyAlignment="1">
      <alignment horizontal="center"/>
    </xf>
    <xf numFmtId="0" fontId="23" fillId="2" borderId="47" xfId="4" applyFont="1" applyFill="1" applyBorder="1" applyAlignment="1">
      <alignment horizontal="center"/>
    </xf>
    <xf numFmtId="0" fontId="23" fillId="2" borderId="51" xfId="4" applyFont="1" applyFill="1" applyBorder="1" applyAlignment="1">
      <alignment horizontal="center"/>
    </xf>
    <xf numFmtId="0" fontId="23" fillId="3" borderId="14" xfId="4" applyFont="1" applyFill="1" applyBorder="1" applyAlignment="1">
      <alignment horizontal="center"/>
    </xf>
    <xf numFmtId="0" fontId="23" fillId="3" borderId="15" xfId="4" applyFont="1" applyFill="1" applyBorder="1" applyAlignment="1">
      <alignment horizontal="center"/>
    </xf>
    <xf numFmtId="0" fontId="23" fillId="2" borderId="18" xfId="4" quotePrefix="1" applyFont="1" applyFill="1" applyBorder="1" applyAlignment="1">
      <alignment horizontal="center"/>
    </xf>
    <xf numFmtId="0" fontId="23" fillId="2" borderId="20" xfId="4" quotePrefix="1" applyFont="1" applyFill="1" applyBorder="1" applyAlignment="1">
      <alignment horizontal="center"/>
    </xf>
    <xf numFmtId="0" fontId="23" fillId="2" borderId="19" xfId="4" quotePrefix="1" applyFont="1" applyFill="1" applyBorder="1" applyAlignment="1">
      <alignment horizontal="center"/>
    </xf>
    <xf numFmtId="0" fontId="23" fillId="3" borderId="20" xfId="4" applyFont="1" applyFill="1" applyBorder="1" applyAlignment="1">
      <alignment horizontal="center"/>
    </xf>
    <xf numFmtId="0" fontId="23" fillId="3" borderId="19" xfId="4" applyFont="1" applyFill="1" applyBorder="1" applyAlignment="1">
      <alignment horizontal="center"/>
    </xf>
    <xf numFmtId="0" fontId="23" fillId="3" borderId="18" xfId="4" applyFont="1" applyFill="1" applyBorder="1" applyAlignment="1">
      <alignment horizontal="center"/>
    </xf>
    <xf numFmtId="0" fontId="24" fillId="3" borderId="0" xfId="4" quotePrefix="1" applyFont="1" applyFill="1" applyAlignment="1">
      <alignment horizontal="center"/>
    </xf>
    <xf numFmtId="0" fontId="24" fillId="3" borderId="17" xfId="4" quotePrefix="1" applyFont="1" applyFill="1" applyBorder="1" applyAlignment="1">
      <alignment horizontal="center"/>
    </xf>
    <xf numFmtId="0" fontId="24" fillId="3" borderId="16" xfId="4" quotePrefix="1" applyFont="1" applyFill="1" applyBorder="1" applyAlignment="1">
      <alignment horizontal="center"/>
    </xf>
    <xf numFmtId="0" fontId="24" fillId="3" borderId="2" xfId="4" quotePrefix="1" applyFont="1" applyFill="1" applyBorder="1" applyAlignment="1">
      <alignment horizontal="center"/>
    </xf>
    <xf numFmtId="0" fontId="24" fillId="3" borderId="40" xfId="4" quotePrefix="1" applyFont="1" applyFill="1" applyBorder="1" applyAlignment="1">
      <alignment horizontal="center"/>
    </xf>
    <xf numFmtId="0" fontId="24" fillId="3" borderId="41" xfId="4" quotePrefix="1" applyFont="1" applyFill="1" applyBorder="1" applyAlignment="1">
      <alignment horizontal="center"/>
    </xf>
    <xf numFmtId="0" fontId="23" fillId="3" borderId="4" xfId="4" applyFont="1" applyFill="1" applyBorder="1" applyAlignment="1">
      <alignment horizontal="center"/>
    </xf>
    <xf numFmtId="0" fontId="23" fillId="3" borderId="35" xfId="4" applyFont="1" applyFill="1" applyBorder="1" applyAlignment="1">
      <alignment horizontal="center"/>
    </xf>
    <xf numFmtId="0" fontId="23" fillId="3" borderId="39" xfId="4" applyFont="1" applyFill="1" applyBorder="1" applyAlignment="1">
      <alignment horizontal="center"/>
    </xf>
    <xf numFmtId="0" fontId="23" fillId="2" borderId="25" xfId="4" applyFont="1" applyFill="1" applyBorder="1" applyAlignment="1">
      <alignment horizontal="center"/>
    </xf>
    <xf numFmtId="0" fontId="24" fillId="3" borderId="27" xfId="4" quotePrefix="1" applyFont="1" applyFill="1" applyBorder="1" applyAlignment="1">
      <alignment horizontal="center"/>
    </xf>
    <xf numFmtId="0" fontId="24" fillId="3" borderId="15" xfId="4" quotePrefix="1" applyFont="1" applyFill="1" applyBorder="1" applyAlignment="1">
      <alignment horizontal="center"/>
    </xf>
    <xf numFmtId="0" fontId="24" fillId="3" borderId="14" xfId="4" quotePrefix="1" applyFont="1" applyFill="1" applyBorder="1" applyAlignment="1">
      <alignment horizontal="center"/>
    </xf>
    <xf numFmtId="0" fontId="23" fillId="2" borderId="26" xfId="4" applyFont="1" applyFill="1" applyBorder="1" applyAlignment="1">
      <alignment horizontal="center"/>
    </xf>
    <xf numFmtId="0" fontId="24" fillId="0" borderId="0" xfId="4" quotePrefix="1" applyFont="1" applyAlignment="1">
      <alignment horizontal="left"/>
    </xf>
    <xf numFmtId="0" fontId="23" fillId="2" borderId="21" xfId="4" applyFont="1" applyFill="1" applyBorder="1" applyAlignment="1">
      <alignment horizontal="center" wrapText="1"/>
    </xf>
    <xf numFmtId="0" fontId="23" fillId="2" borderId="22" xfId="4" applyFont="1" applyFill="1" applyBorder="1" applyAlignment="1">
      <alignment horizontal="center" wrapText="1"/>
    </xf>
    <xf numFmtId="0" fontId="23" fillId="2" borderId="23" xfId="4" applyFont="1" applyFill="1" applyBorder="1" applyAlignment="1">
      <alignment horizontal="center" wrapText="1"/>
    </xf>
    <xf numFmtId="0" fontId="23" fillId="2" borderId="24" xfId="4" applyFont="1" applyFill="1" applyBorder="1" applyAlignment="1">
      <alignment horizontal="center"/>
    </xf>
    <xf numFmtId="0" fontId="23" fillId="2" borderId="13" xfId="4" applyFont="1" applyFill="1" applyBorder="1" applyAlignment="1">
      <alignment horizontal="center"/>
    </xf>
    <xf numFmtId="0" fontId="23" fillId="2" borderId="29" xfId="4" applyFont="1" applyFill="1" applyBorder="1" applyAlignment="1">
      <alignment horizontal="center"/>
    </xf>
    <xf numFmtId="0" fontId="23" fillId="2" borderId="28" xfId="4" applyFont="1" applyFill="1" applyBorder="1" applyAlignment="1">
      <alignment horizontal="center"/>
    </xf>
  </cellXfs>
  <cellStyles count="7">
    <cellStyle name="Comma 2" xfId="2" xr:uid="{00000000-0005-0000-0000-000001000000}"/>
    <cellStyle name="Currency 2" xfId="3" xr:uid="{00000000-0005-0000-0000-000003000000}"/>
    <cellStyle name="Hyperlink" xfId="5" builtinId="8"/>
    <cellStyle name="Normal" xfId="0" builtinId="0"/>
    <cellStyle name="Normal 2" xfId="1" xr:uid="{00000000-0005-0000-0000-000006000000}"/>
    <cellStyle name="Normal 3" xfId="4" xr:uid="{00000000-0005-0000-0000-000007000000}"/>
    <cellStyle name="Normal 4" xfId="6" xr:uid="{3698ED1D-ACE2-4FDC-A1F8-61660BFFD3B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164</xdr:row>
      <xdr:rowOff>0</xdr:rowOff>
    </xdr:from>
    <xdr:to>
      <xdr:col>5</xdr:col>
      <xdr:colOff>38400</xdr:colOff>
      <xdr:row>171</xdr:row>
      <xdr:rowOff>142873</xdr:rowOff>
    </xdr:to>
    <xdr:pic macro="[0]!Print_Worksheet">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24050" y="31451550"/>
          <a:ext cx="1257600" cy="1476373"/>
        </a:xfrm>
        <a:prstGeom prst="rect">
          <a:avLst/>
        </a:prstGeom>
      </xdr:spPr>
    </xdr:pic>
    <xdr:clientData fLocksWithSheet="0" fPrintsWithSheet="0"/>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81</xdr:row>
      <xdr:rowOff>0</xdr:rowOff>
    </xdr:from>
    <xdr:to>
      <xdr:col>6</xdr:col>
      <xdr:colOff>38400</xdr:colOff>
      <xdr:row>88</xdr:row>
      <xdr:rowOff>142873</xdr:rowOff>
    </xdr:to>
    <xdr:pic macro="[0]!Print_Worksheet">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8400" y="15039975"/>
          <a:ext cx="1257600" cy="1476373"/>
        </a:xfrm>
        <a:prstGeom prst="rect">
          <a:avLst/>
        </a:prstGeom>
      </xdr:spPr>
    </xdr:pic>
    <xdr:clientData fLocksWithSheet="0"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134</xdr:row>
      <xdr:rowOff>0</xdr:rowOff>
    </xdr:from>
    <xdr:to>
      <xdr:col>11</xdr:col>
      <xdr:colOff>523875</xdr:colOff>
      <xdr:row>134</xdr:row>
      <xdr:rowOff>0</xdr:rowOff>
    </xdr:to>
    <xdr:sp macro="" textlink="">
      <xdr:nvSpPr>
        <xdr:cNvPr id="2" name="Line 8">
          <a:extLst>
            <a:ext uri="{FF2B5EF4-FFF2-40B4-BE49-F238E27FC236}">
              <a16:creationId xmlns:a16="http://schemas.microsoft.com/office/drawing/2014/main" id="{C15CDA19-14D5-42D0-B8E2-F9E0CA9A322A}"/>
            </a:ext>
          </a:extLst>
        </xdr:cNvPr>
        <xdr:cNvSpPr>
          <a:spLocks noChangeShapeType="1"/>
        </xdr:cNvSpPr>
      </xdr:nvSpPr>
      <xdr:spPr bwMode="auto">
        <a:xfrm>
          <a:off x="661035" y="24505920"/>
          <a:ext cx="6819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136</xdr:row>
      <xdr:rowOff>0</xdr:rowOff>
    </xdr:from>
    <xdr:to>
      <xdr:col>11</xdr:col>
      <xdr:colOff>533400</xdr:colOff>
      <xdr:row>136</xdr:row>
      <xdr:rowOff>0</xdr:rowOff>
    </xdr:to>
    <xdr:sp macro="" textlink="">
      <xdr:nvSpPr>
        <xdr:cNvPr id="3" name="Line 11">
          <a:extLst>
            <a:ext uri="{FF2B5EF4-FFF2-40B4-BE49-F238E27FC236}">
              <a16:creationId xmlns:a16="http://schemas.microsoft.com/office/drawing/2014/main" id="{66975EE4-B34C-4A96-9E42-FA85605BEF7E}"/>
            </a:ext>
          </a:extLst>
        </xdr:cNvPr>
        <xdr:cNvSpPr>
          <a:spLocks noChangeShapeType="1"/>
        </xdr:cNvSpPr>
      </xdr:nvSpPr>
      <xdr:spPr bwMode="auto">
        <a:xfrm>
          <a:off x="670560" y="24871680"/>
          <a:ext cx="6819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138</xdr:row>
      <xdr:rowOff>0</xdr:rowOff>
    </xdr:from>
    <xdr:to>
      <xdr:col>11</xdr:col>
      <xdr:colOff>523875</xdr:colOff>
      <xdr:row>138</xdr:row>
      <xdr:rowOff>0</xdr:rowOff>
    </xdr:to>
    <xdr:sp macro="" textlink="">
      <xdr:nvSpPr>
        <xdr:cNvPr id="4" name="Line 14">
          <a:extLst>
            <a:ext uri="{FF2B5EF4-FFF2-40B4-BE49-F238E27FC236}">
              <a16:creationId xmlns:a16="http://schemas.microsoft.com/office/drawing/2014/main" id="{A597DB2A-9B74-4DA1-AE3E-EF121915E8F5}"/>
            </a:ext>
          </a:extLst>
        </xdr:cNvPr>
        <xdr:cNvSpPr>
          <a:spLocks noChangeShapeType="1"/>
        </xdr:cNvSpPr>
      </xdr:nvSpPr>
      <xdr:spPr bwMode="auto">
        <a:xfrm>
          <a:off x="661035" y="25237440"/>
          <a:ext cx="6819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9525</xdr:colOff>
      <xdr:row>1</xdr:row>
      <xdr:rowOff>9525</xdr:rowOff>
    </xdr:from>
    <xdr:ext cx="1504950" cy="835025"/>
    <xdr:pic>
      <xdr:nvPicPr>
        <xdr:cNvPr id="5" name="Picture 13" descr="pruplelogosmall.gif">
          <a:extLst>
            <a:ext uri="{FF2B5EF4-FFF2-40B4-BE49-F238E27FC236}">
              <a16:creationId xmlns:a16="http://schemas.microsoft.com/office/drawing/2014/main" id="{8F3BA754-B3A1-47FE-B372-AF19D0C161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92405"/>
          <a:ext cx="1504950" cy="83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MnSCU Theme">
  <a:themeElements>
    <a:clrScheme name="Minnesota State">
      <a:dk1>
        <a:srgbClr val="003C66"/>
      </a:dk1>
      <a:lt1>
        <a:srgbClr val="FFFFFF"/>
      </a:lt1>
      <a:dk2>
        <a:srgbClr val="003C66"/>
      </a:dk2>
      <a:lt2>
        <a:srgbClr val="FFFFFF"/>
      </a:lt2>
      <a:accent1>
        <a:srgbClr val="139445"/>
      </a:accent1>
      <a:accent2>
        <a:srgbClr val="DB7C1B"/>
      </a:accent2>
      <a:accent3>
        <a:srgbClr val="0095DA"/>
      </a:accent3>
      <a:accent4>
        <a:srgbClr val="73CEE4"/>
      </a:accent4>
      <a:accent5>
        <a:srgbClr val="62BB46"/>
      </a:accent5>
      <a:accent6>
        <a:srgbClr val="D3E27E"/>
      </a:accent6>
      <a:hlink>
        <a:srgbClr val="139445"/>
      </a:hlink>
      <a:folHlink>
        <a:srgbClr val="9D9FA2"/>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MnSCU Theme" id="{6CDF6EE2-3293-4D48-9CE0-CE897A79AE94}" vid="{BF554ED5-828E-4CB8-ADB3-F5F2822781E3}"/>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hr.mnscu.edu/contract_plans/documents/2015-2017%20MSUAASF%20Contract.pdf" TargetMode="External"/><Relationship Id="rId1" Type="http://schemas.openxmlformats.org/officeDocument/2006/relationships/hyperlink" Target="mailto:mary.nadeau@so.mnscu.edu0."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3"/>
  </sheetPr>
  <dimension ref="A1:I186"/>
  <sheetViews>
    <sheetView showGridLines="0" showRowColHeaders="0" zoomScaleNormal="100" workbookViewId="0">
      <pane ySplit="1" topLeftCell="A116" activePane="bottomLeft" state="frozen"/>
      <selection pane="bottomLeft" activeCell="A97" sqref="A97:I97"/>
    </sheetView>
  </sheetViews>
  <sheetFormatPr defaultColWidth="0" defaultRowHeight="14.25" zeroHeight="1" x14ac:dyDescent="0.45"/>
  <cols>
    <col min="1" max="1" width="9.1328125" customWidth="1"/>
    <col min="2" max="2" width="10.53125" customWidth="1"/>
    <col min="3" max="8" width="9.1328125" customWidth="1"/>
    <col min="9" max="9" width="15.46484375" customWidth="1"/>
    <col min="10" max="16384" width="9.1328125" hidden="1"/>
  </cols>
  <sheetData>
    <row r="1" spans="1:9" ht="30.75" x14ac:dyDescent="0.45">
      <c r="A1" s="133" t="s">
        <v>0</v>
      </c>
      <c r="B1" s="133"/>
      <c r="C1" s="133"/>
      <c r="D1" s="133"/>
      <c r="E1" s="133"/>
      <c r="F1" s="133"/>
      <c r="G1" s="133"/>
      <c r="H1" s="133"/>
      <c r="I1" s="133"/>
    </row>
    <row r="2" spans="1:9" x14ac:dyDescent="0.45">
      <c r="A2" s="26"/>
    </row>
    <row r="3" spans="1:9" x14ac:dyDescent="0.45">
      <c r="A3" s="134" t="s">
        <v>1</v>
      </c>
      <c r="B3" s="134"/>
      <c r="C3" s="134"/>
      <c r="D3" s="134"/>
      <c r="E3" s="134"/>
      <c r="F3" s="134"/>
      <c r="G3" s="134"/>
      <c r="H3" s="134"/>
      <c r="I3" s="134"/>
    </row>
    <row r="4" spans="1:9" x14ac:dyDescent="0.45">
      <c r="A4" s="134"/>
      <c r="B4" s="134"/>
      <c r="C4" s="134"/>
      <c r="D4" s="134"/>
      <c r="E4" s="134"/>
      <c r="F4" s="134"/>
      <c r="G4" s="134"/>
      <c r="H4" s="134"/>
      <c r="I4" s="134"/>
    </row>
    <row r="5" spans="1:9" x14ac:dyDescent="0.45">
      <c r="A5" s="134"/>
      <c r="B5" s="134"/>
      <c r="C5" s="134"/>
      <c r="D5" s="134"/>
      <c r="E5" s="134"/>
      <c r="F5" s="134"/>
      <c r="G5" s="134"/>
      <c r="H5" s="134"/>
      <c r="I5" s="134"/>
    </row>
    <row r="6" spans="1:9" x14ac:dyDescent="0.45">
      <c r="A6" s="134"/>
      <c r="B6" s="134"/>
      <c r="C6" s="134"/>
      <c r="D6" s="134"/>
      <c r="E6" s="134"/>
      <c r="F6" s="134"/>
      <c r="G6" s="134"/>
      <c r="H6" s="134"/>
      <c r="I6" s="134"/>
    </row>
    <row r="7" spans="1:9" x14ac:dyDescent="0.45">
      <c r="A7" s="27"/>
      <c r="B7" s="27"/>
      <c r="C7" s="27"/>
      <c r="D7" s="27"/>
      <c r="E7" s="27"/>
      <c r="F7" s="27"/>
      <c r="G7" s="27"/>
      <c r="H7" s="27"/>
      <c r="I7" s="27"/>
    </row>
    <row r="8" spans="1:9" x14ac:dyDescent="0.45">
      <c r="A8" s="135" t="s">
        <v>2</v>
      </c>
      <c r="B8" s="135"/>
      <c r="C8" s="135"/>
      <c r="D8" s="135"/>
      <c r="E8" s="135"/>
      <c r="F8" s="135"/>
      <c r="G8" s="135"/>
      <c r="H8" s="135"/>
      <c r="I8" s="135"/>
    </row>
    <row r="9" spans="1:9" x14ac:dyDescent="0.45">
      <c r="A9" s="28"/>
    </row>
    <row r="10" spans="1:9" x14ac:dyDescent="0.45">
      <c r="A10" s="138" t="s">
        <v>3</v>
      </c>
      <c r="B10" s="138"/>
      <c r="C10" s="138"/>
      <c r="D10" s="138"/>
      <c r="E10" s="138"/>
      <c r="F10" s="138"/>
      <c r="G10" s="138"/>
      <c r="H10" s="138"/>
      <c r="I10" s="138"/>
    </row>
    <row r="11" spans="1:9" x14ac:dyDescent="0.45">
      <c r="A11" s="138"/>
      <c r="B11" s="138"/>
      <c r="C11" s="138"/>
      <c r="D11" s="138"/>
      <c r="E11" s="138"/>
      <c r="F11" s="138"/>
      <c r="G11" s="138"/>
      <c r="H11" s="138"/>
      <c r="I11" s="138"/>
    </row>
    <row r="12" spans="1:9" x14ac:dyDescent="0.45">
      <c r="B12" s="139" t="s">
        <v>4</v>
      </c>
      <c r="C12" s="139"/>
      <c r="D12" s="139"/>
      <c r="E12" s="139"/>
      <c r="F12" s="139"/>
      <c r="G12" s="139"/>
      <c r="H12" s="29"/>
      <c r="I12" s="29"/>
    </row>
    <row r="13" spans="1:9" x14ac:dyDescent="0.45">
      <c r="A13" s="30"/>
      <c r="B13" s="139" t="s">
        <v>5</v>
      </c>
      <c r="C13" s="139"/>
      <c r="D13" s="139"/>
      <c r="E13" s="139"/>
      <c r="F13" s="139"/>
      <c r="G13" s="139"/>
      <c r="H13" s="139"/>
      <c r="I13" s="139"/>
    </row>
    <row r="14" spans="1:9" x14ac:dyDescent="0.45">
      <c r="A14" s="134" t="s">
        <v>6</v>
      </c>
      <c r="B14" s="134"/>
      <c r="C14" s="134"/>
      <c r="D14" s="134"/>
      <c r="E14" s="134"/>
      <c r="F14" s="134"/>
      <c r="G14" s="134"/>
      <c r="H14" s="134"/>
      <c r="I14" s="134"/>
    </row>
    <row r="15" spans="1:9" x14ac:dyDescent="0.45">
      <c r="A15" s="134"/>
      <c r="B15" s="134"/>
      <c r="C15" s="134"/>
      <c r="D15" s="134"/>
      <c r="E15" s="134"/>
      <c r="F15" s="134"/>
      <c r="G15" s="134"/>
      <c r="H15" s="134"/>
      <c r="I15" s="134"/>
    </row>
    <row r="16" spans="1:9" x14ac:dyDescent="0.45">
      <c r="A16" s="134"/>
      <c r="B16" s="134"/>
      <c r="C16" s="134"/>
      <c r="D16" s="134"/>
      <c r="E16" s="134"/>
      <c r="F16" s="134"/>
      <c r="G16" s="134"/>
      <c r="H16" s="134"/>
      <c r="I16" s="134"/>
    </row>
    <row r="17" spans="1:9" x14ac:dyDescent="0.45">
      <c r="A17" s="134"/>
      <c r="B17" s="134"/>
      <c r="C17" s="134"/>
      <c r="D17" s="134"/>
      <c r="E17" s="134"/>
      <c r="F17" s="134"/>
      <c r="G17" s="134"/>
      <c r="H17" s="134"/>
      <c r="I17" s="134"/>
    </row>
    <row r="18" spans="1:9" x14ac:dyDescent="0.45">
      <c r="A18" s="28"/>
    </row>
    <row r="19" spans="1:9" x14ac:dyDescent="0.45">
      <c r="B19" s="140" t="s">
        <v>7</v>
      </c>
      <c r="C19" s="140"/>
      <c r="D19" s="140"/>
      <c r="E19" s="140"/>
      <c r="F19" s="140"/>
      <c r="G19" s="140"/>
      <c r="H19" s="140"/>
      <c r="I19" s="140"/>
    </row>
    <row r="20" spans="1:9" x14ac:dyDescent="0.45">
      <c r="A20" s="31"/>
    </row>
    <row r="21" spans="1:9" x14ac:dyDescent="0.45">
      <c r="B21" s="138" t="s">
        <v>8</v>
      </c>
      <c r="C21" s="138"/>
      <c r="D21" s="138"/>
      <c r="E21" s="138"/>
      <c r="F21" s="138"/>
      <c r="G21" s="138"/>
      <c r="H21" s="138"/>
      <c r="I21" s="138"/>
    </row>
    <row r="22" spans="1:9" x14ac:dyDescent="0.45">
      <c r="B22" s="137" t="s">
        <v>9</v>
      </c>
      <c r="C22" s="137"/>
      <c r="D22" s="137"/>
      <c r="E22" s="137"/>
      <c r="F22" s="137"/>
      <c r="G22" s="137"/>
      <c r="H22" s="137"/>
      <c r="I22" s="137"/>
    </row>
    <row r="23" spans="1:9" x14ac:dyDescent="0.45">
      <c r="A23" s="29"/>
      <c r="B23" s="137"/>
      <c r="C23" s="137"/>
      <c r="D23" s="137"/>
      <c r="E23" s="137"/>
      <c r="F23" s="137"/>
      <c r="G23" s="137"/>
      <c r="H23" s="137"/>
      <c r="I23" s="137"/>
    </row>
    <row r="24" spans="1:9" x14ac:dyDescent="0.45">
      <c r="A24" s="29"/>
      <c r="B24" s="137"/>
      <c r="C24" s="137"/>
      <c r="D24" s="137"/>
      <c r="E24" s="137"/>
      <c r="F24" s="137"/>
      <c r="G24" s="137"/>
      <c r="H24" s="137"/>
      <c r="I24" s="137"/>
    </row>
    <row r="25" spans="1:9" x14ac:dyDescent="0.45">
      <c r="A25" s="29"/>
      <c r="B25" s="137"/>
      <c r="C25" s="137"/>
      <c r="D25" s="137"/>
      <c r="E25" s="137"/>
      <c r="F25" s="137"/>
      <c r="G25" s="137"/>
      <c r="H25" s="137"/>
      <c r="I25" s="137"/>
    </row>
    <row r="26" spans="1:9" x14ac:dyDescent="0.45">
      <c r="A26" s="29"/>
      <c r="B26" s="137"/>
      <c r="C26" s="137"/>
      <c r="D26" s="137"/>
      <c r="E26" s="137"/>
      <c r="F26" s="137"/>
      <c r="G26" s="137"/>
      <c r="H26" s="137"/>
      <c r="I26" s="137"/>
    </row>
    <row r="27" spans="1:9" x14ac:dyDescent="0.45">
      <c r="A27" s="29"/>
      <c r="B27" s="137"/>
      <c r="C27" s="137"/>
      <c r="D27" s="137"/>
      <c r="E27" s="137"/>
      <c r="F27" s="137"/>
      <c r="G27" s="137"/>
      <c r="H27" s="137"/>
      <c r="I27" s="137"/>
    </row>
    <row r="28" spans="1:9" x14ac:dyDescent="0.45">
      <c r="A28" s="29"/>
      <c r="B28" s="137"/>
      <c r="C28" s="137"/>
      <c r="D28" s="137"/>
      <c r="E28" s="137"/>
      <c r="F28" s="137"/>
      <c r="G28" s="137"/>
      <c r="H28" s="137"/>
      <c r="I28" s="137"/>
    </row>
    <row r="29" spans="1:9" x14ac:dyDescent="0.45">
      <c r="A29" s="29"/>
      <c r="B29" s="137"/>
      <c r="C29" s="137"/>
      <c r="D29" s="137"/>
      <c r="E29" s="137"/>
      <c r="F29" s="137"/>
      <c r="G29" s="137"/>
      <c r="H29" s="137"/>
      <c r="I29" s="137"/>
    </row>
    <row r="30" spans="1:9" x14ac:dyDescent="0.45">
      <c r="A30" s="29"/>
      <c r="B30" s="137"/>
      <c r="C30" s="137"/>
      <c r="D30" s="137"/>
      <c r="E30" s="137"/>
      <c r="F30" s="137"/>
      <c r="G30" s="137"/>
      <c r="H30" s="137"/>
      <c r="I30" s="137"/>
    </row>
    <row r="31" spans="1:9" x14ac:dyDescent="0.45">
      <c r="A31" s="29"/>
      <c r="B31" s="137"/>
      <c r="C31" s="137"/>
      <c r="D31" s="137"/>
      <c r="E31" s="137"/>
      <c r="F31" s="137"/>
      <c r="G31" s="137"/>
      <c r="H31" s="137"/>
      <c r="I31" s="137"/>
    </row>
    <row r="32" spans="1:9" x14ac:dyDescent="0.45">
      <c r="A32" s="29"/>
      <c r="B32" s="137"/>
      <c r="C32" s="137"/>
      <c r="D32" s="137"/>
      <c r="E32" s="137"/>
      <c r="F32" s="137"/>
      <c r="G32" s="137"/>
      <c r="H32" s="137"/>
      <c r="I32" s="137"/>
    </row>
    <row r="33" spans="1:9" x14ac:dyDescent="0.45">
      <c r="A33" s="29"/>
      <c r="B33" s="137"/>
      <c r="C33" s="137"/>
      <c r="D33" s="137"/>
      <c r="E33" s="137"/>
      <c r="F33" s="137"/>
      <c r="G33" s="137"/>
      <c r="H33" s="137"/>
      <c r="I33" s="137"/>
    </row>
    <row r="34" spans="1:9" x14ac:dyDescent="0.45">
      <c r="A34" s="27"/>
      <c r="B34" s="27"/>
      <c r="C34" s="27"/>
      <c r="D34" s="27"/>
      <c r="E34" s="27"/>
      <c r="F34" s="27"/>
      <c r="G34" s="27"/>
      <c r="H34" s="27"/>
      <c r="I34" s="27"/>
    </row>
    <row r="35" spans="1:9" x14ac:dyDescent="0.45">
      <c r="B35" s="134" t="s">
        <v>10</v>
      </c>
      <c r="C35" s="134"/>
      <c r="D35" s="134"/>
      <c r="E35" s="134"/>
      <c r="F35" s="134"/>
      <c r="G35" s="134"/>
      <c r="H35" s="134"/>
      <c r="I35" s="134"/>
    </row>
    <row r="36" spans="1:9" x14ac:dyDescent="0.45">
      <c r="A36" s="32"/>
      <c r="B36" s="134"/>
      <c r="C36" s="134"/>
      <c r="D36" s="134"/>
      <c r="E36" s="134"/>
      <c r="F36" s="134"/>
      <c r="G36" s="134"/>
      <c r="H36" s="134"/>
      <c r="I36" s="134"/>
    </row>
    <row r="37" spans="1:9" x14ac:dyDescent="0.45">
      <c r="A37" s="32"/>
      <c r="B37" s="134"/>
      <c r="C37" s="134"/>
      <c r="D37" s="134"/>
      <c r="E37" s="134"/>
      <c r="F37" s="134"/>
      <c r="G37" s="134"/>
      <c r="H37" s="134"/>
      <c r="I37" s="134"/>
    </row>
    <row r="38" spans="1:9" x14ac:dyDescent="0.45">
      <c r="A38" s="32"/>
      <c r="B38" s="134"/>
      <c r="C38" s="134"/>
      <c r="D38" s="134"/>
      <c r="E38" s="134"/>
      <c r="F38" s="134"/>
      <c r="G38" s="134"/>
      <c r="H38" s="134"/>
      <c r="I38" s="134"/>
    </row>
    <row r="39" spans="1:9" x14ac:dyDescent="0.45">
      <c r="A39" s="28"/>
    </row>
    <row r="40" spans="1:9" x14ac:dyDescent="0.45">
      <c r="B40" s="136" t="s">
        <v>11</v>
      </c>
      <c r="C40" s="136"/>
      <c r="D40" s="136"/>
      <c r="E40" s="136"/>
      <c r="F40" s="136"/>
      <c r="G40" s="136"/>
      <c r="H40" s="136"/>
      <c r="I40" s="136"/>
    </row>
    <row r="41" spans="1:9" x14ac:dyDescent="0.45">
      <c r="A41" s="32"/>
    </row>
    <row r="42" spans="1:9" x14ac:dyDescent="0.45">
      <c r="A42" s="134" t="s">
        <v>12</v>
      </c>
      <c r="B42" s="134"/>
      <c r="C42" s="134"/>
      <c r="D42" s="134"/>
      <c r="E42" s="134"/>
      <c r="F42" s="134"/>
      <c r="G42" s="134"/>
      <c r="H42" s="134"/>
      <c r="I42" s="134"/>
    </row>
    <row r="43" spans="1:9" x14ac:dyDescent="0.45">
      <c r="A43" s="139" t="s">
        <v>13</v>
      </c>
      <c r="B43" s="139"/>
      <c r="C43" s="139"/>
      <c r="D43" s="139"/>
      <c r="E43" s="139"/>
      <c r="F43" s="139"/>
      <c r="G43" s="139"/>
      <c r="H43" s="139"/>
      <c r="I43" s="139"/>
    </row>
    <row r="44" spans="1:9" x14ac:dyDescent="0.45">
      <c r="A44" s="41"/>
      <c r="B44" s="41"/>
      <c r="C44" s="41"/>
      <c r="D44" s="41"/>
      <c r="E44" s="41"/>
      <c r="F44" s="41"/>
      <c r="G44" s="41"/>
      <c r="H44" s="41"/>
      <c r="I44" s="41"/>
    </row>
    <row r="45" spans="1:9" x14ac:dyDescent="0.45">
      <c r="A45" s="33"/>
      <c r="B45" s="33"/>
      <c r="C45" s="33"/>
      <c r="D45" s="33"/>
      <c r="E45" s="33"/>
      <c r="F45" s="33"/>
      <c r="G45" s="33"/>
      <c r="H45" s="33"/>
      <c r="I45" s="33"/>
    </row>
    <row r="46" spans="1:9" x14ac:dyDescent="0.45">
      <c r="A46" s="138" t="s">
        <v>14</v>
      </c>
      <c r="B46" s="138"/>
      <c r="C46" s="138"/>
      <c r="D46" s="138"/>
      <c r="E46" s="138"/>
      <c r="F46" s="138"/>
      <c r="G46" s="138"/>
      <c r="H46" s="138"/>
      <c r="I46" s="138"/>
    </row>
    <row r="47" spans="1:9" x14ac:dyDescent="0.45">
      <c r="A47" s="138"/>
      <c r="B47" s="138"/>
      <c r="C47" s="138"/>
      <c r="D47" s="138"/>
      <c r="E47" s="138"/>
      <c r="F47" s="138"/>
      <c r="G47" s="138"/>
      <c r="H47" s="138"/>
      <c r="I47" s="138"/>
    </row>
    <row r="48" spans="1:9" x14ac:dyDescent="0.45">
      <c r="A48" s="138"/>
      <c r="B48" s="138"/>
      <c r="C48" s="138"/>
      <c r="D48" s="138"/>
      <c r="E48" s="138"/>
      <c r="F48" s="138"/>
      <c r="G48" s="138"/>
      <c r="H48" s="138"/>
      <c r="I48" s="138"/>
    </row>
    <row r="49" spans="1:9" x14ac:dyDescent="0.45">
      <c r="A49" s="138"/>
      <c r="B49" s="138"/>
      <c r="C49" s="138"/>
      <c r="D49" s="138"/>
      <c r="E49" s="138"/>
      <c r="F49" s="138"/>
      <c r="G49" s="138"/>
      <c r="H49" s="138"/>
      <c r="I49" s="138"/>
    </row>
    <row r="50" spans="1:9" x14ac:dyDescent="0.45">
      <c r="A50" s="138"/>
      <c r="B50" s="138"/>
      <c r="C50" s="138"/>
      <c r="D50" s="138"/>
      <c r="E50" s="138"/>
      <c r="F50" s="138"/>
      <c r="G50" s="138"/>
      <c r="H50" s="138"/>
      <c r="I50" s="138"/>
    </row>
    <row r="51" spans="1:9" x14ac:dyDescent="0.45">
      <c r="A51" s="138"/>
      <c r="B51" s="138"/>
      <c r="C51" s="138"/>
      <c r="D51" s="138"/>
      <c r="E51" s="138"/>
      <c r="F51" s="138"/>
      <c r="G51" s="138"/>
      <c r="H51" s="138"/>
      <c r="I51" s="138"/>
    </row>
    <row r="52" spans="1:9" x14ac:dyDescent="0.45">
      <c r="A52" s="34"/>
    </row>
    <row r="53" spans="1:9" x14ac:dyDescent="0.45">
      <c r="A53" s="138" t="s">
        <v>15</v>
      </c>
      <c r="B53" s="138"/>
      <c r="C53" s="138"/>
      <c r="D53" s="138"/>
      <c r="E53" s="138"/>
      <c r="F53" s="138"/>
      <c r="G53" s="138"/>
      <c r="H53" s="138"/>
      <c r="I53" s="138"/>
    </row>
    <row r="54" spans="1:9" x14ac:dyDescent="0.45">
      <c r="A54" s="138"/>
      <c r="B54" s="138"/>
      <c r="C54" s="138"/>
      <c r="D54" s="138"/>
      <c r="E54" s="138"/>
      <c r="F54" s="138"/>
      <c r="G54" s="138"/>
      <c r="H54" s="138"/>
      <c r="I54" s="138"/>
    </row>
    <row r="55" spans="1:9" x14ac:dyDescent="0.45">
      <c r="B55" s="136" t="s">
        <v>16</v>
      </c>
      <c r="C55" s="136"/>
      <c r="D55" s="136"/>
      <c r="E55" s="136"/>
      <c r="F55" s="136"/>
      <c r="G55" s="136"/>
      <c r="H55" s="136"/>
      <c r="I55" s="136"/>
    </row>
    <row r="56" spans="1:9" x14ac:dyDescent="0.45">
      <c r="B56" s="146" t="s">
        <v>17</v>
      </c>
      <c r="C56" s="146"/>
      <c r="D56" s="146"/>
      <c r="E56" s="146"/>
      <c r="F56" s="146"/>
      <c r="G56" s="146"/>
      <c r="H56" s="146"/>
      <c r="I56" s="146"/>
    </row>
    <row r="57" spans="1:9" x14ac:dyDescent="0.45">
      <c r="B57" s="136" t="s">
        <v>18</v>
      </c>
      <c r="C57" s="136"/>
      <c r="D57" s="136"/>
      <c r="E57" s="136"/>
      <c r="F57" s="136"/>
      <c r="G57" s="136"/>
      <c r="H57" s="136"/>
      <c r="I57" s="136"/>
    </row>
    <row r="58" spans="1:9" x14ac:dyDescent="0.45">
      <c r="B58" s="134" t="s">
        <v>19</v>
      </c>
      <c r="C58" s="134"/>
      <c r="D58" s="134"/>
      <c r="E58" s="134"/>
      <c r="F58" s="134"/>
      <c r="G58" s="134"/>
      <c r="H58" s="134"/>
      <c r="I58" s="134"/>
    </row>
    <row r="59" spans="1:9" x14ac:dyDescent="0.45">
      <c r="B59" s="134"/>
      <c r="C59" s="134"/>
      <c r="D59" s="134"/>
      <c r="E59" s="134"/>
      <c r="F59" s="134"/>
      <c r="G59" s="134"/>
      <c r="H59" s="134"/>
      <c r="I59" s="134"/>
    </row>
    <row r="60" spans="1:9" x14ac:dyDescent="0.45">
      <c r="B60" s="134" t="s">
        <v>20</v>
      </c>
      <c r="C60" s="134"/>
      <c r="D60" s="134"/>
      <c r="E60" s="134"/>
      <c r="F60" s="134"/>
      <c r="G60" s="134"/>
      <c r="H60" s="134"/>
      <c r="I60" s="134"/>
    </row>
    <row r="61" spans="1:9" x14ac:dyDescent="0.45">
      <c r="B61" s="134"/>
      <c r="C61" s="134"/>
      <c r="D61" s="134"/>
      <c r="E61" s="134"/>
      <c r="F61" s="134"/>
      <c r="G61" s="134"/>
      <c r="H61" s="134"/>
      <c r="I61" s="134"/>
    </row>
    <row r="62" spans="1:9" x14ac:dyDescent="0.45">
      <c r="B62" s="134" t="s">
        <v>21</v>
      </c>
      <c r="C62" s="134"/>
      <c r="D62" s="134"/>
      <c r="E62" s="134"/>
      <c r="F62" s="134"/>
      <c r="G62" s="134"/>
      <c r="H62" s="134"/>
      <c r="I62" s="134"/>
    </row>
    <row r="63" spans="1:9" x14ac:dyDescent="0.45">
      <c r="B63" s="134"/>
      <c r="C63" s="134"/>
      <c r="D63" s="134"/>
      <c r="E63" s="134"/>
      <c r="F63" s="134"/>
      <c r="G63" s="134"/>
      <c r="H63" s="134"/>
      <c r="I63" s="134"/>
    </row>
    <row r="64" spans="1:9" x14ac:dyDescent="0.45">
      <c r="B64" s="134"/>
      <c r="C64" s="134"/>
      <c r="D64" s="134"/>
      <c r="E64" s="134"/>
      <c r="F64" s="134"/>
      <c r="G64" s="134"/>
      <c r="H64" s="134"/>
      <c r="I64" s="134"/>
    </row>
    <row r="65" spans="1:9" x14ac:dyDescent="0.45">
      <c r="A65" s="28"/>
      <c r="B65" s="134"/>
      <c r="C65" s="134"/>
      <c r="D65" s="134"/>
      <c r="E65" s="134"/>
      <c r="F65" s="134"/>
      <c r="G65" s="134"/>
      <c r="H65" s="134"/>
      <c r="I65" s="134"/>
    </row>
    <row r="66" spans="1:9" x14ac:dyDescent="0.45">
      <c r="A66" s="28"/>
      <c r="B66" s="27"/>
      <c r="C66" s="27"/>
      <c r="D66" s="27"/>
      <c r="E66" s="27"/>
      <c r="F66" s="27"/>
      <c r="G66" s="27"/>
      <c r="H66" s="27"/>
      <c r="I66" s="27"/>
    </row>
    <row r="67" spans="1:9" x14ac:dyDescent="0.45">
      <c r="A67" s="135" t="s">
        <v>22</v>
      </c>
      <c r="B67" s="135"/>
      <c r="C67" s="135"/>
      <c r="D67" s="135"/>
      <c r="E67" s="135"/>
      <c r="F67" s="135"/>
      <c r="G67" s="135"/>
      <c r="H67" s="135"/>
      <c r="I67" s="135"/>
    </row>
    <row r="68" spans="1:9" x14ac:dyDescent="0.45">
      <c r="A68" s="134" t="s">
        <v>23</v>
      </c>
      <c r="B68" s="134"/>
      <c r="C68" s="134"/>
      <c r="D68" s="134"/>
      <c r="E68" s="134"/>
      <c r="F68" s="134"/>
      <c r="G68" s="134"/>
      <c r="H68" s="134"/>
      <c r="I68" s="134"/>
    </row>
    <row r="69" spans="1:9" x14ac:dyDescent="0.45">
      <c r="A69" s="134"/>
      <c r="B69" s="134"/>
      <c r="C69" s="134"/>
      <c r="D69" s="134"/>
      <c r="E69" s="134"/>
      <c r="F69" s="134"/>
      <c r="G69" s="134"/>
      <c r="H69" s="134"/>
      <c r="I69" s="134"/>
    </row>
    <row r="70" spans="1:9" x14ac:dyDescent="0.45">
      <c r="A70" s="134"/>
      <c r="B70" s="134"/>
      <c r="C70" s="134"/>
      <c r="D70" s="134"/>
      <c r="E70" s="134"/>
      <c r="F70" s="134"/>
      <c r="G70" s="134"/>
      <c r="H70" s="134"/>
      <c r="I70" s="134"/>
    </row>
    <row r="71" spans="1:9" x14ac:dyDescent="0.45">
      <c r="A71" s="134"/>
      <c r="B71" s="134"/>
      <c r="C71" s="134"/>
      <c r="D71" s="134"/>
      <c r="E71" s="134"/>
      <c r="F71" s="134"/>
      <c r="G71" s="134"/>
      <c r="H71" s="134"/>
      <c r="I71" s="134"/>
    </row>
    <row r="72" spans="1:9" x14ac:dyDescent="0.45">
      <c r="A72" s="134"/>
      <c r="B72" s="134"/>
      <c r="C72" s="134"/>
      <c r="D72" s="134"/>
      <c r="E72" s="134"/>
      <c r="F72" s="134"/>
      <c r="G72" s="134"/>
      <c r="H72" s="134"/>
      <c r="I72" s="134"/>
    </row>
    <row r="73" spans="1:9" x14ac:dyDescent="0.45">
      <c r="A73" s="134"/>
      <c r="B73" s="134"/>
      <c r="C73" s="134"/>
      <c r="D73" s="134"/>
      <c r="E73" s="134"/>
      <c r="F73" s="134"/>
      <c r="G73" s="134"/>
      <c r="H73" s="134"/>
      <c r="I73" s="134"/>
    </row>
    <row r="74" spans="1:9" x14ac:dyDescent="0.45">
      <c r="A74" s="35"/>
    </row>
    <row r="75" spans="1:9" x14ac:dyDescent="0.45">
      <c r="A75" s="135" t="s">
        <v>24</v>
      </c>
      <c r="B75" s="135"/>
      <c r="C75" s="135"/>
      <c r="D75" s="135"/>
      <c r="E75" s="135"/>
      <c r="F75" s="135"/>
      <c r="G75" s="135"/>
      <c r="H75" s="135"/>
      <c r="I75" s="135"/>
    </row>
    <row r="76" spans="1:9" x14ac:dyDescent="0.45">
      <c r="A76" s="138" t="s">
        <v>25</v>
      </c>
      <c r="B76" s="138"/>
      <c r="C76" s="138"/>
      <c r="D76" s="138"/>
      <c r="E76" s="138"/>
      <c r="F76" s="138"/>
      <c r="G76" s="138"/>
      <c r="H76" s="138"/>
      <c r="I76" s="138"/>
    </row>
    <row r="77" spans="1:9" x14ac:dyDescent="0.45">
      <c r="A77" s="138"/>
      <c r="B77" s="138"/>
      <c r="C77" s="138"/>
      <c r="D77" s="138"/>
      <c r="E77" s="138"/>
      <c r="F77" s="138"/>
      <c r="G77" s="138"/>
      <c r="H77" s="138"/>
      <c r="I77" s="138"/>
    </row>
    <row r="78" spans="1:9" x14ac:dyDescent="0.45">
      <c r="A78" s="138"/>
      <c r="B78" s="138"/>
      <c r="C78" s="138"/>
      <c r="D78" s="138"/>
      <c r="E78" s="138"/>
      <c r="F78" s="138"/>
      <c r="G78" s="138"/>
      <c r="H78" s="138"/>
      <c r="I78" s="138"/>
    </row>
    <row r="79" spans="1:9" x14ac:dyDescent="0.45">
      <c r="A79" s="138"/>
      <c r="B79" s="138"/>
      <c r="C79" s="138"/>
      <c r="D79" s="138"/>
      <c r="E79" s="138"/>
      <c r="F79" s="138"/>
      <c r="G79" s="138"/>
      <c r="H79" s="138"/>
      <c r="I79" s="138"/>
    </row>
    <row r="80" spans="1:9" x14ac:dyDescent="0.45">
      <c r="A80" s="138"/>
      <c r="B80" s="138"/>
      <c r="C80" s="138"/>
      <c r="D80" s="138"/>
      <c r="E80" s="138"/>
      <c r="F80" s="138"/>
      <c r="G80" s="138"/>
      <c r="H80" s="138"/>
      <c r="I80" s="138"/>
    </row>
    <row r="81" spans="1:9" x14ac:dyDescent="0.45">
      <c r="A81" s="28"/>
    </row>
    <row r="82" spans="1:9" x14ac:dyDescent="0.45">
      <c r="B82" s="138" t="s">
        <v>26</v>
      </c>
      <c r="C82" s="138"/>
      <c r="D82" s="138"/>
      <c r="E82" s="138"/>
      <c r="F82" s="138"/>
      <c r="G82" s="138"/>
      <c r="H82" s="138"/>
      <c r="I82" s="138"/>
    </row>
    <row r="83" spans="1:9" x14ac:dyDescent="0.45">
      <c r="B83" s="138"/>
      <c r="C83" s="138"/>
      <c r="D83" s="138"/>
      <c r="E83" s="138"/>
      <c r="F83" s="138"/>
      <c r="G83" s="138"/>
      <c r="H83" s="138"/>
      <c r="I83" s="138"/>
    </row>
    <row r="84" spans="1:9" x14ac:dyDescent="0.45">
      <c r="B84" s="138"/>
      <c r="C84" s="138"/>
      <c r="D84" s="138"/>
      <c r="E84" s="138"/>
      <c r="F84" s="138"/>
      <c r="G84" s="138"/>
      <c r="H84" s="138"/>
      <c r="I84" s="138"/>
    </row>
    <row r="85" spans="1:9" x14ac:dyDescent="0.45">
      <c r="B85" s="138"/>
      <c r="C85" s="138"/>
      <c r="D85" s="138"/>
      <c r="E85" s="138"/>
      <c r="F85" s="138"/>
      <c r="G85" s="138"/>
      <c r="H85" s="138"/>
      <c r="I85" s="138"/>
    </row>
    <row r="86" spans="1:9" x14ac:dyDescent="0.45">
      <c r="B86" s="138"/>
      <c r="C86" s="138"/>
      <c r="D86" s="138"/>
      <c r="E86" s="138"/>
      <c r="F86" s="138"/>
      <c r="G86" s="138"/>
      <c r="H86" s="138"/>
      <c r="I86" s="138"/>
    </row>
    <row r="87" spans="1:9" x14ac:dyDescent="0.45">
      <c r="B87" s="138"/>
      <c r="C87" s="138"/>
      <c r="D87" s="138"/>
      <c r="E87" s="138"/>
      <c r="F87" s="138"/>
      <c r="G87" s="138"/>
      <c r="H87" s="138"/>
      <c r="I87" s="138"/>
    </row>
    <row r="88" spans="1:9" x14ac:dyDescent="0.45">
      <c r="B88" s="138"/>
      <c r="C88" s="138"/>
      <c r="D88" s="138"/>
      <c r="E88" s="138"/>
      <c r="F88" s="138"/>
      <c r="G88" s="138"/>
      <c r="H88" s="138"/>
      <c r="I88" s="138"/>
    </row>
    <row r="89" spans="1:9" x14ac:dyDescent="0.45">
      <c r="B89" s="28"/>
    </row>
    <row r="90" spans="1:9" x14ac:dyDescent="0.45">
      <c r="B90" s="138" t="s">
        <v>27</v>
      </c>
      <c r="C90" s="138"/>
      <c r="D90" s="138"/>
      <c r="E90" s="138"/>
      <c r="F90" s="138"/>
      <c r="G90" s="138"/>
      <c r="H90" s="138"/>
      <c r="I90" s="138"/>
    </row>
    <row r="91" spans="1:9" x14ac:dyDescent="0.45">
      <c r="B91" s="138"/>
      <c r="C91" s="138"/>
      <c r="D91" s="138"/>
      <c r="E91" s="138"/>
      <c r="F91" s="138"/>
      <c r="G91" s="138"/>
      <c r="H91" s="138"/>
      <c r="I91" s="138"/>
    </row>
    <row r="92" spans="1:9" x14ac:dyDescent="0.45">
      <c r="B92" s="138"/>
      <c r="C92" s="138"/>
      <c r="D92" s="138"/>
      <c r="E92" s="138"/>
      <c r="F92" s="138"/>
      <c r="G92" s="138"/>
      <c r="H92" s="138"/>
      <c r="I92" s="138"/>
    </row>
    <row r="93" spans="1:9" x14ac:dyDescent="0.45">
      <c r="B93" s="138"/>
      <c r="C93" s="138"/>
      <c r="D93" s="138"/>
      <c r="E93" s="138"/>
      <c r="F93" s="138"/>
      <c r="G93" s="138"/>
      <c r="H93" s="138"/>
      <c r="I93" s="138"/>
    </row>
    <row r="94" spans="1:9" x14ac:dyDescent="0.45">
      <c r="A94" s="28"/>
    </row>
    <row r="95" spans="1:9" x14ac:dyDescent="0.45">
      <c r="A95" s="138" t="s">
        <v>28</v>
      </c>
      <c r="B95" s="138"/>
      <c r="C95" s="138"/>
      <c r="D95" s="138"/>
      <c r="E95" s="138"/>
      <c r="F95" s="138"/>
      <c r="G95" s="138"/>
      <c r="H95" s="138"/>
      <c r="I95" s="138"/>
    </row>
    <row r="96" spans="1:9" x14ac:dyDescent="0.45">
      <c r="A96" s="138"/>
      <c r="B96" s="138"/>
      <c r="C96" s="138"/>
      <c r="D96" s="138"/>
      <c r="E96" s="138"/>
      <c r="F96" s="138"/>
      <c r="G96" s="138"/>
      <c r="H96" s="138"/>
      <c r="I96" s="138"/>
    </row>
    <row r="97" spans="1:9" x14ac:dyDescent="0.45">
      <c r="A97" s="147" t="s">
        <v>29</v>
      </c>
      <c r="B97" s="147"/>
      <c r="C97" s="147"/>
      <c r="D97" s="147"/>
      <c r="E97" s="147"/>
      <c r="F97" s="147"/>
      <c r="G97" s="147"/>
      <c r="H97" s="147"/>
      <c r="I97" s="147"/>
    </row>
    <row r="98" spans="1:9" x14ac:dyDescent="0.45">
      <c r="A98" s="34"/>
    </row>
    <row r="99" spans="1:9" x14ac:dyDescent="0.45">
      <c r="A99" s="138" t="s">
        <v>30</v>
      </c>
      <c r="B99" s="138"/>
      <c r="C99" s="138"/>
      <c r="D99" s="138"/>
      <c r="E99" s="138"/>
      <c r="F99" s="138"/>
      <c r="G99" s="138"/>
      <c r="H99" s="138"/>
      <c r="I99" s="138"/>
    </row>
    <row r="100" spans="1:9" x14ac:dyDescent="0.45">
      <c r="A100" s="138"/>
      <c r="B100" s="138"/>
      <c r="C100" s="138"/>
      <c r="D100" s="138"/>
      <c r="E100" s="138"/>
      <c r="F100" s="138"/>
      <c r="G100" s="138"/>
      <c r="H100" s="138"/>
      <c r="I100" s="138"/>
    </row>
    <row r="101" spans="1:9" x14ac:dyDescent="0.45">
      <c r="A101" s="138"/>
      <c r="B101" s="138"/>
      <c r="C101" s="138"/>
      <c r="D101" s="138"/>
      <c r="E101" s="138"/>
      <c r="F101" s="138"/>
      <c r="G101" s="138"/>
      <c r="H101" s="138"/>
      <c r="I101" s="138"/>
    </row>
    <row r="102" spans="1:9" x14ac:dyDescent="0.45">
      <c r="A102" s="138"/>
      <c r="B102" s="138"/>
      <c r="C102" s="138"/>
      <c r="D102" s="138"/>
      <c r="E102" s="138"/>
      <c r="F102" s="138"/>
      <c r="G102" s="138"/>
      <c r="H102" s="138"/>
      <c r="I102" s="138"/>
    </row>
    <row r="103" spans="1:9" x14ac:dyDescent="0.45">
      <c r="A103" s="141" t="s">
        <v>31</v>
      </c>
      <c r="B103" s="141"/>
      <c r="C103" s="141"/>
      <c r="D103" s="141"/>
      <c r="E103" s="141"/>
      <c r="F103" s="141"/>
      <c r="G103" s="141"/>
      <c r="H103" s="141"/>
      <c r="I103" s="141"/>
    </row>
    <row r="104" spans="1:9" ht="15" customHeight="1" x14ac:dyDescent="0.45">
      <c r="A104" s="134" t="s">
        <v>32</v>
      </c>
      <c r="B104" s="134"/>
      <c r="C104" s="134"/>
      <c r="D104" s="134"/>
      <c r="E104" s="134"/>
      <c r="F104" s="134"/>
      <c r="G104" s="134"/>
      <c r="H104" s="134"/>
      <c r="I104" s="134"/>
    </row>
    <row r="105" spans="1:9" x14ac:dyDescent="0.45">
      <c r="A105" s="134"/>
      <c r="B105" s="134"/>
      <c r="C105" s="134"/>
      <c r="D105" s="134"/>
      <c r="E105" s="134"/>
      <c r="F105" s="134"/>
      <c r="G105" s="134"/>
      <c r="H105" s="134"/>
      <c r="I105" s="134"/>
    </row>
    <row r="106" spans="1:9" x14ac:dyDescent="0.45">
      <c r="A106" s="134"/>
      <c r="B106" s="134"/>
      <c r="C106" s="134"/>
      <c r="D106" s="134"/>
      <c r="E106" s="134"/>
      <c r="F106" s="134"/>
      <c r="G106" s="134"/>
      <c r="H106" s="134"/>
      <c r="I106" s="134"/>
    </row>
    <row r="107" spans="1:9" x14ac:dyDescent="0.45">
      <c r="A107" s="134"/>
      <c r="B107" s="134"/>
      <c r="C107" s="134"/>
      <c r="D107" s="134"/>
      <c r="E107" s="134"/>
      <c r="F107" s="134"/>
      <c r="G107" s="134"/>
      <c r="H107" s="134"/>
      <c r="I107" s="134"/>
    </row>
    <row r="108" spans="1:9" x14ac:dyDescent="0.45">
      <c r="A108" s="134"/>
      <c r="B108" s="134"/>
      <c r="C108" s="134"/>
      <c r="D108" s="134"/>
      <c r="E108" s="134"/>
      <c r="F108" s="134"/>
      <c r="G108" s="134"/>
      <c r="H108" s="134"/>
      <c r="I108" s="134"/>
    </row>
    <row r="109" spans="1:9" x14ac:dyDescent="0.45">
      <c r="A109" s="134"/>
      <c r="B109" s="134"/>
      <c r="C109" s="134"/>
      <c r="D109" s="134"/>
      <c r="E109" s="134"/>
      <c r="F109" s="134"/>
      <c r="G109" s="134"/>
      <c r="H109" s="134"/>
      <c r="I109" s="134"/>
    </row>
    <row r="110" spans="1:9" x14ac:dyDescent="0.45">
      <c r="A110" s="134"/>
      <c r="B110" s="134"/>
      <c r="C110" s="134"/>
      <c r="D110" s="134"/>
      <c r="E110" s="134"/>
      <c r="F110" s="134"/>
      <c r="G110" s="134"/>
      <c r="H110" s="134"/>
      <c r="I110" s="134"/>
    </row>
    <row r="111" spans="1:9" x14ac:dyDescent="0.45">
      <c r="A111" s="28"/>
    </row>
    <row r="112" spans="1:9" x14ac:dyDescent="0.45">
      <c r="A112" s="138" t="s">
        <v>33</v>
      </c>
      <c r="B112" s="138"/>
      <c r="C112" s="138"/>
      <c r="D112" s="138"/>
      <c r="E112" s="138"/>
      <c r="F112" s="138"/>
      <c r="G112" s="138"/>
      <c r="H112" s="138"/>
      <c r="I112" s="138"/>
    </row>
    <row r="113" spans="1:9" x14ac:dyDescent="0.45">
      <c r="A113" s="138"/>
      <c r="B113" s="138"/>
      <c r="C113" s="138"/>
      <c r="D113" s="138"/>
      <c r="E113" s="138"/>
      <c r="F113" s="138"/>
      <c r="G113" s="138"/>
      <c r="H113" s="138"/>
      <c r="I113" s="138"/>
    </row>
    <row r="114" spans="1:9" x14ac:dyDescent="0.45">
      <c r="A114" s="138"/>
      <c r="B114" s="138"/>
      <c r="C114" s="138"/>
      <c r="D114" s="138"/>
      <c r="E114" s="138"/>
      <c r="F114" s="138"/>
      <c r="G114" s="138"/>
      <c r="H114" s="138"/>
      <c r="I114" s="138"/>
    </row>
    <row r="115" spans="1:9" x14ac:dyDescent="0.45">
      <c r="A115" s="138"/>
      <c r="B115" s="138"/>
      <c r="C115" s="138"/>
      <c r="D115" s="138"/>
      <c r="E115" s="138"/>
      <c r="F115" s="138"/>
      <c r="G115" s="138"/>
      <c r="H115" s="138"/>
      <c r="I115" s="138"/>
    </row>
    <row r="116" spans="1:9" x14ac:dyDescent="0.45">
      <c r="A116" s="138"/>
      <c r="B116" s="138"/>
      <c r="C116" s="138"/>
      <c r="D116" s="138"/>
      <c r="E116" s="138"/>
      <c r="F116" s="138"/>
      <c r="G116" s="138"/>
      <c r="H116" s="138"/>
      <c r="I116" s="138"/>
    </row>
    <row r="117" spans="1:9" x14ac:dyDescent="0.45">
      <c r="A117" s="28"/>
    </row>
    <row r="118" spans="1:9" x14ac:dyDescent="0.45">
      <c r="B118" s="143" t="s">
        <v>34</v>
      </c>
      <c r="C118" s="143"/>
      <c r="D118" s="143"/>
      <c r="E118" s="143"/>
      <c r="F118" s="143"/>
      <c r="G118" s="143"/>
      <c r="H118" s="143"/>
      <c r="I118" s="143"/>
    </row>
    <row r="119" spans="1:9" x14ac:dyDescent="0.45">
      <c r="A119" s="30"/>
      <c r="B119" s="143"/>
      <c r="C119" s="143"/>
      <c r="D119" s="143"/>
      <c r="E119" s="143"/>
      <c r="F119" s="143"/>
      <c r="G119" s="143"/>
      <c r="H119" s="143"/>
      <c r="I119" s="143"/>
    </row>
    <row r="120" spans="1:9" x14ac:dyDescent="0.45">
      <c r="A120" s="28"/>
      <c r="B120" s="143"/>
      <c r="C120" s="143"/>
      <c r="D120" s="143"/>
      <c r="E120" s="143"/>
      <c r="F120" s="143"/>
      <c r="G120" s="143"/>
      <c r="H120" s="143"/>
      <c r="I120" s="143"/>
    </row>
    <row r="121" spans="1:9" x14ac:dyDescent="0.45">
      <c r="A121" s="28"/>
      <c r="B121" s="36"/>
      <c r="C121" s="36"/>
      <c r="D121" s="36"/>
      <c r="E121" s="36"/>
      <c r="F121" s="36"/>
      <c r="G121" s="36"/>
      <c r="H121" s="36"/>
      <c r="I121" s="36"/>
    </row>
    <row r="122" spans="1:9" x14ac:dyDescent="0.45">
      <c r="B122" s="138" t="s">
        <v>35</v>
      </c>
      <c r="C122" s="138"/>
      <c r="D122" s="138"/>
      <c r="E122" s="138"/>
      <c r="F122" s="138"/>
      <c r="G122" s="138"/>
      <c r="H122" s="138"/>
      <c r="I122" s="138"/>
    </row>
    <row r="123" spans="1:9" x14ac:dyDescent="0.45">
      <c r="A123" s="30"/>
      <c r="B123" s="138"/>
      <c r="C123" s="138"/>
      <c r="D123" s="138"/>
      <c r="E123" s="138"/>
      <c r="F123" s="138"/>
      <c r="G123" s="138"/>
      <c r="H123" s="138"/>
      <c r="I123" s="138"/>
    </row>
    <row r="124" spans="1:9" x14ac:dyDescent="0.45">
      <c r="A124" s="30"/>
      <c r="B124" s="138"/>
      <c r="C124" s="138"/>
      <c r="D124" s="138"/>
      <c r="E124" s="138"/>
      <c r="F124" s="138"/>
      <c r="G124" s="138"/>
      <c r="H124" s="138"/>
      <c r="I124" s="138"/>
    </row>
    <row r="125" spans="1:9" x14ac:dyDescent="0.45">
      <c r="A125" s="30"/>
      <c r="B125" s="138"/>
      <c r="C125" s="138"/>
      <c r="D125" s="138"/>
      <c r="E125" s="138"/>
      <c r="F125" s="138"/>
      <c r="G125" s="138"/>
      <c r="H125" s="138"/>
      <c r="I125" s="138"/>
    </row>
    <row r="126" spans="1:9" x14ac:dyDescent="0.45">
      <c r="A126" s="30"/>
      <c r="B126" s="138"/>
      <c r="C126" s="138"/>
      <c r="D126" s="138"/>
      <c r="E126" s="138"/>
      <c r="F126" s="138"/>
      <c r="G126" s="138"/>
      <c r="H126" s="138"/>
      <c r="I126" s="138"/>
    </row>
    <row r="127" spans="1:9" x14ac:dyDescent="0.45">
      <c r="A127" s="30"/>
      <c r="B127" s="138"/>
      <c r="C127" s="138"/>
      <c r="D127" s="138"/>
      <c r="E127" s="138"/>
      <c r="F127" s="138"/>
      <c r="G127" s="138"/>
      <c r="H127" s="138"/>
      <c r="I127" s="138"/>
    </row>
    <row r="128" spans="1:9" x14ac:dyDescent="0.45">
      <c r="A128" s="30"/>
      <c r="B128" s="138"/>
      <c r="C128" s="138"/>
      <c r="D128" s="138"/>
      <c r="E128" s="138"/>
      <c r="F128" s="138"/>
      <c r="G128" s="138"/>
      <c r="H128" s="138"/>
      <c r="I128" s="138"/>
    </row>
    <row r="129" spans="1:9" x14ac:dyDescent="0.45">
      <c r="A129" s="30"/>
      <c r="B129" s="138"/>
      <c r="C129" s="138"/>
      <c r="D129" s="138"/>
      <c r="E129" s="138"/>
      <c r="F129" s="138"/>
      <c r="G129" s="138"/>
      <c r="H129" s="138"/>
      <c r="I129" s="138"/>
    </row>
    <row r="130" spans="1:9" x14ac:dyDescent="0.45">
      <c r="A130" s="30"/>
      <c r="B130" s="138"/>
      <c r="C130" s="138"/>
      <c r="D130" s="138"/>
      <c r="E130" s="138"/>
      <c r="F130" s="138"/>
      <c r="G130" s="138"/>
      <c r="H130" s="138"/>
      <c r="I130" s="138"/>
    </row>
    <row r="131" spans="1:9" x14ac:dyDescent="0.45">
      <c r="A131" s="30"/>
      <c r="B131" s="37"/>
      <c r="C131" s="37"/>
      <c r="D131" s="37"/>
      <c r="E131" s="37"/>
      <c r="F131" s="37"/>
      <c r="G131" s="37"/>
      <c r="H131" s="37"/>
      <c r="I131" s="37"/>
    </row>
    <row r="132" spans="1:9" x14ac:dyDescent="0.45">
      <c r="B132" s="137" t="s">
        <v>36</v>
      </c>
      <c r="C132" s="137"/>
      <c r="D132" s="137"/>
      <c r="E132" s="137"/>
      <c r="F132" s="137"/>
      <c r="G132" s="137"/>
      <c r="H132" s="137"/>
      <c r="I132" s="137"/>
    </row>
    <row r="133" spans="1:9" x14ac:dyDescent="0.45">
      <c r="B133" s="137"/>
      <c r="C133" s="137"/>
      <c r="D133" s="137"/>
      <c r="E133" s="137"/>
      <c r="F133" s="137"/>
      <c r="G133" s="137"/>
      <c r="H133" s="137"/>
      <c r="I133" s="137"/>
    </row>
    <row r="134" spans="1:9" x14ac:dyDescent="0.45">
      <c r="B134" s="137"/>
      <c r="C134" s="137"/>
      <c r="D134" s="137"/>
      <c r="E134" s="137"/>
      <c r="F134" s="137"/>
      <c r="G134" s="137"/>
      <c r="H134" s="137"/>
      <c r="I134" s="137"/>
    </row>
    <row r="135" spans="1:9" x14ac:dyDescent="0.45">
      <c r="B135" s="137"/>
      <c r="C135" s="137"/>
      <c r="D135" s="137"/>
      <c r="E135" s="137"/>
      <c r="F135" s="137"/>
      <c r="G135" s="137"/>
      <c r="H135" s="137"/>
      <c r="I135" s="137"/>
    </row>
    <row r="136" spans="1:9" x14ac:dyDescent="0.45">
      <c r="B136" s="137"/>
      <c r="C136" s="137"/>
      <c r="D136" s="137"/>
      <c r="E136" s="137"/>
      <c r="F136" s="137"/>
      <c r="G136" s="137"/>
      <c r="H136" s="137"/>
      <c r="I136" s="137"/>
    </row>
    <row r="137" spans="1:9" x14ac:dyDescent="0.45">
      <c r="B137" s="38" t="s">
        <v>37</v>
      </c>
    </row>
    <row r="138" spans="1:9" x14ac:dyDescent="0.45">
      <c r="B138" s="148" t="s">
        <v>38</v>
      </c>
      <c r="C138" s="148"/>
      <c r="D138" s="148"/>
      <c r="E138" s="148"/>
      <c r="F138" s="148"/>
      <c r="G138" s="148"/>
      <c r="H138" s="148"/>
      <c r="I138" s="148"/>
    </row>
    <row r="139" spans="1:9" x14ac:dyDescent="0.45">
      <c r="B139" s="148"/>
      <c r="C139" s="148"/>
      <c r="D139" s="148"/>
      <c r="E139" s="148"/>
      <c r="F139" s="148"/>
      <c r="G139" s="148"/>
      <c r="H139" s="148"/>
      <c r="I139" s="148"/>
    </row>
    <row r="140" spans="1:9" x14ac:dyDescent="0.45">
      <c r="B140" s="38" t="s">
        <v>39</v>
      </c>
    </row>
    <row r="141" spans="1:9" x14ac:dyDescent="0.45">
      <c r="B141" s="38" t="s">
        <v>40</v>
      </c>
    </row>
    <row r="142" spans="1:9" x14ac:dyDescent="0.45">
      <c r="B142" s="148" t="s">
        <v>41</v>
      </c>
      <c r="C142" s="148"/>
      <c r="D142" s="148"/>
      <c r="E142" s="148"/>
      <c r="F142" s="148"/>
      <c r="G142" s="148"/>
      <c r="H142" s="148"/>
      <c r="I142" s="148"/>
    </row>
    <row r="143" spans="1:9" x14ac:dyDescent="0.45">
      <c r="B143" s="148"/>
      <c r="C143" s="148"/>
      <c r="D143" s="148"/>
      <c r="E143" s="148"/>
      <c r="F143" s="148"/>
      <c r="G143" s="148"/>
      <c r="H143" s="148"/>
      <c r="I143" s="148"/>
    </row>
    <row r="144" spans="1:9" x14ac:dyDescent="0.45">
      <c r="B144" s="38" t="s">
        <v>42</v>
      </c>
    </row>
    <row r="145" spans="1:9" x14ac:dyDescent="0.45">
      <c r="B145" s="38"/>
    </row>
    <row r="146" spans="1:9" x14ac:dyDescent="0.45">
      <c r="B146" s="38"/>
    </row>
    <row r="147" spans="1:9" x14ac:dyDescent="0.45">
      <c r="A147" s="142" t="s">
        <v>43</v>
      </c>
      <c r="B147" s="142"/>
      <c r="C147" s="142"/>
      <c r="D147" s="145" t="s">
        <v>44</v>
      </c>
      <c r="E147" s="145"/>
      <c r="F147" s="145"/>
      <c r="G147" s="145"/>
      <c r="H147" s="145"/>
      <c r="I147" s="145"/>
    </row>
    <row r="148" spans="1:9" x14ac:dyDescent="0.45">
      <c r="A148" s="34"/>
      <c r="B148" s="13"/>
      <c r="C148" s="13"/>
      <c r="D148" s="39"/>
    </row>
    <row r="149" spans="1:9" x14ac:dyDescent="0.45">
      <c r="A149" s="142" t="s">
        <v>45</v>
      </c>
      <c r="B149" s="142"/>
      <c r="C149" s="142"/>
      <c r="D149" s="145" t="s">
        <v>46</v>
      </c>
      <c r="E149" s="145"/>
      <c r="F149" s="145"/>
      <c r="G149" s="145"/>
      <c r="H149" s="145"/>
      <c r="I149" s="145"/>
    </row>
    <row r="150" spans="1:9" x14ac:dyDescent="0.45">
      <c r="A150" s="34" t="s">
        <v>47</v>
      </c>
      <c r="B150" s="13"/>
      <c r="C150" s="13"/>
      <c r="D150" s="145" t="s">
        <v>48</v>
      </c>
      <c r="E150" s="145"/>
      <c r="F150" s="145"/>
      <c r="G150" s="145"/>
      <c r="H150" s="145"/>
      <c r="I150" s="145"/>
    </row>
    <row r="151" spans="1:9" x14ac:dyDescent="0.45">
      <c r="A151" s="13"/>
      <c r="B151" s="13"/>
      <c r="C151" s="13"/>
      <c r="D151" s="144" t="s">
        <v>49</v>
      </c>
      <c r="E151" s="144"/>
      <c r="F151" s="144"/>
      <c r="G151" s="144"/>
      <c r="H151" s="144"/>
      <c r="I151" s="144"/>
    </row>
    <row r="152" spans="1:9" x14ac:dyDescent="0.45">
      <c r="A152" s="13"/>
      <c r="B152" s="13"/>
      <c r="C152" s="13"/>
      <c r="D152" s="39"/>
    </row>
    <row r="153" spans="1:9" x14ac:dyDescent="0.45">
      <c r="A153" s="142" t="s">
        <v>50</v>
      </c>
      <c r="B153" s="142"/>
      <c r="C153" s="142"/>
      <c r="D153" s="145" t="s">
        <v>51</v>
      </c>
      <c r="E153" s="145"/>
      <c r="F153" s="145"/>
      <c r="G153" s="145"/>
      <c r="H153" s="145"/>
      <c r="I153" s="145"/>
    </row>
    <row r="154" spans="1:9" x14ac:dyDescent="0.45">
      <c r="A154" s="34"/>
      <c r="B154" s="13"/>
      <c r="C154" s="13"/>
      <c r="D154" s="39"/>
    </row>
    <row r="155" spans="1:9" x14ac:dyDescent="0.45">
      <c r="A155" s="142" t="s">
        <v>52</v>
      </c>
      <c r="B155" s="142"/>
      <c r="C155" s="142"/>
      <c r="D155" t="s">
        <v>53</v>
      </c>
    </row>
    <row r="156" spans="1:9" x14ac:dyDescent="0.45">
      <c r="D156" t="s">
        <v>54</v>
      </c>
    </row>
    <row r="157" spans="1:9" x14ac:dyDescent="0.45">
      <c r="D157" s="39" t="s">
        <v>55</v>
      </c>
    </row>
    <row r="158" spans="1:9" x14ac:dyDescent="0.45">
      <c r="D158" s="40" t="s">
        <v>56</v>
      </c>
    </row>
    <row r="159" spans="1:9" x14ac:dyDescent="0.45"/>
    <row r="160" spans="1:9" x14ac:dyDescent="0.45"/>
    <row r="161" customFormat="1" x14ac:dyDescent="0.45"/>
    <row r="162" customFormat="1" x14ac:dyDescent="0.45"/>
    <row r="163" customFormat="1" x14ac:dyDescent="0.45"/>
    <row r="164" customFormat="1" x14ac:dyDescent="0.45"/>
    <row r="165" customFormat="1" x14ac:dyDescent="0.45"/>
    <row r="166" customFormat="1" x14ac:dyDescent="0.45"/>
    <row r="167" customFormat="1" x14ac:dyDescent="0.45"/>
    <row r="168" customFormat="1" x14ac:dyDescent="0.45"/>
    <row r="169" customFormat="1" x14ac:dyDescent="0.45"/>
    <row r="170" customFormat="1" x14ac:dyDescent="0.45"/>
    <row r="171" customFormat="1" x14ac:dyDescent="0.45"/>
    <row r="172" customFormat="1" x14ac:dyDescent="0.45"/>
    <row r="173" customFormat="1" x14ac:dyDescent="0.45"/>
    <row r="174" customFormat="1" x14ac:dyDescent="0.45"/>
    <row r="175" customFormat="1" x14ac:dyDescent="0.45"/>
    <row r="176" customFormat="1" x14ac:dyDescent="0.45"/>
    <row r="177" customFormat="1" x14ac:dyDescent="0.45"/>
    <row r="178" x14ac:dyDescent="0.45"/>
    <row r="179" x14ac:dyDescent="0.45"/>
    <row r="180" x14ac:dyDescent="0.45"/>
    <row r="181" x14ac:dyDescent="0.45"/>
    <row r="182" x14ac:dyDescent="0.45"/>
    <row r="183" x14ac:dyDescent="0.45"/>
    <row r="184" x14ac:dyDescent="0.45"/>
    <row r="185" x14ac:dyDescent="0.45"/>
    <row r="186" x14ac:dyDescent="0.45"/>
  </sheetData>
  <sheetProtection sheet="1" objects="1" scenarios="1" formatColumns="0" formatRows="0" selectLockedCells="1"/>
  <mergeCells count="48">
    <mergeCell ref="A42:I42"/>
    <mergeCell ref="A43:I43"/>
    <mergeCell ref="A155:C155"/>
    <mergeCell ref="D151:I151"/>
    <mergeCell ref="D153:I153"/>
    <mergeCell ref="B55:I55"/>
    <mergeCell ref="B56:I56"/>
    <mergeCell ref="B57:I57"/>
    <mergeCell ref="A97:I97"/>
    <mergeCell ref="B138:I139"/>
    <mergeCell ref="B142:I143"/>
    <mergeCell ref="D147:I147"/>
    <mergeCell ref="D149:I149"/>
    <mergeCell ref="D150:I150"/>
    <mergeCell ref="A147:C147"/>
    <mergeCell ref="A149:C149"/>
    <mergeCell ref="A153:C153"/>
    <mergeCell ref="B122:I130"/>
    <mergeCell ref="B132:I136"/>
    <mergeCell ref="A112:I116"/>
    <mergeCell ref="B118:I120"/>
    <mergeCell ref="A99:I102"/>
    <mergeCell ref="A103:I103"/>
    <mergeCell ref="A104:I110"/>
    <mergeCell ref="B82:I88"/>
    <mergeCell ref="A75:I75"/>
    <mergeCell ref="B90:I93"/>
    <mergeCell ref="A95:I96"/>
    <mergeCell ref="B62:I65"/>
    <mergeCell ref="A67:I67"/>
    <mergeCell ref="A68:I73"/>
    <mergeCell ref="A76:I80"/>
    <mergeCell ref="A46:I51"/>
    <mergeCell ref="A53:I54"/>
    <mergeCell ref="B58:I59"/>
    <mergeCell ref="B60:I61"/>
    <mergeCell ref="A1:I1"/>
    <mergeCell ref="A3:I6"/>
    <mergeCell ref="A8:I8"/>
    <mergeCell ref="B40:I40"/>
    <mergeCell ref="B22:I33"/>
    <mergeCell ref="B21:I21"/>
    <mergeCell ref="B35:I38"/>
    <mergeCell ref="A10:I11"/>
    <mergeCell ref="B13:I13"/>
    <mergeCell ref="B12:G12"/>
    <mergeCell ref="B19:I19"/>
    <mergeCell ref="A14:I17"/>
  </mergeCells>
  <hyperlinks>
    <hyperlink ref="D158" r:id="rId1" xr:uid="{00000000-0004-0000-0000-000000000000}"/>
    <hyperlink ref="D147:I147" location="Worksheet!A1" display="MSUAASF Creditable Work Experience: Worksheet " xr:uid="{00000000-0004-0000-0000-000001000000}"/>
    <hyperlink ref="D149:I149" location="Guidelines!A1" display="MSUAASF Creditable Work Experience: Guidelines " xr:uid="{00000000-0004-0000-0000-000002000000}"/>
    <hyperlink ref="D153:I153" r:id="rId2" display="MSUAASF Article 12" xr:uid="{00000000-0004-0000-0000-000003000000}"/>
    <hyperlink ref="D150:I150" location="'Printable Grid-RangeA'!A1" display="MSUAASF Salary Corridor Grids" xr:uid="{00000000-0004-0000-0000-000004000000}"/>
    <hyperlink ref="B12:G12" location="Worksheet!A1" display="1) MSUAASF Creditable Work Experience: Worksheet" xr:uid="{00000000-0004-0000-0000-000005000000}"/>
    <hyperlink ref="B13:I13" location="Guidelines!A1" display="2) MSUAASF Creditable Work Experience: Guidelines. " xr:uid="{00000000-0004-0000-0000-000006000000}"/>
    <hyperlink ref="A43:I43" location="Guidelines!A1" display="MSUAASF Creditable Work Experience: Guidelines" xr:uid="{00000000-0004-0000-0000-000007000000}"/>
    <hyperlink ref="B56:I56" location="'Printable Grid-RangeA'!A1" display="MSUAASF Salary Corridor Grid" xr:uid="{00000000-0004-0000-0000-000008000000}"/>
    <hyperlink ref="A103:I103" location="'Printable Grid-RangeA'!A1" display="MSUAASF Salary Corridor Grid for Ranges A-E" xr:uid="{00000000-0004-0000-0000-000009000000}"/>
  </hyperlinks>
  <pageMargins left="0.7" right="0.7" top="0.75" bottom="0.75" header="0.3" footer="0.3"/>
  <pageSetup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2"/>
    <pageSetUpPr fitToPage="1"/>
  </sheetPr>
  <dimension ref="A1:AH130"/>
  <sheetViews>
    <sheetView showGridLines="0" showRowColHeaders="0" tabSelected="1" workbookViewId="0">
      <pane ySplit="1" topLeftCell="A2" activePane="bottomLeft" state="frozen"/>
      <selection activeCell="F4" sqref="F4:G4"/>
      <selection pane="bottomLeft" activeCell="W1" sqref="W1:Y1"/>
    </sheetView>
  </sheetViews>
  <sheetFormatPr defaultColWidth="9.1328125" defaultRowHeight="13.15" x14ac:dyDescent="0.4"/>
  <cols>
    <col min="1" max="1" width="9" style="50" bestFit="1" customWidth="1"/>
    <col min="2" max="2" width="3" style="50" hidden="1" customWidth="1"/>
    <col min="3" max="3" width="3.53125" style="50" hidden="1" customWidth="1"/>
    <col min="4" max="4" width="3" style="50" hidden="1" customWidth="1"/>
    <col min="5" max="5" width="4.86328125" style="50" hidden="1" customWidth="1"/>
    <col min="6" max="6" width="3" style="50" hidden="1" customWidth="1"/>
    <col min="7" max="7" width="4.86328125" style="50" hidden="1" customWidth="1"/>
    <col min="8" max="8" width="3" style="50" hidden="1" customWidth="1"/>
    <col min="9" max="9" width="4.86328125" style="50" hidden="1" customWidth="1"/>
    <col min="10" max="10" width="3" style="50" hidden="1" customWidth="1"/>
    <col min="11" max="11" width="4.86328125" style="50" hidden="1" customWidth="1"/>
    <col min="12" max="12" width="3" style="50" hidden="1" customWidth="1"/>
    <col min="13" max="13" width="4.86328125" style="50" hidden="1" customWidth="1"/>
    <col min="14" max="14" width="8.1328125" style="47" bestFit="1" customWidth="1"/>
    <col min="15" max="15" width="8" style="47" bestFit="1" customWidth="1"/>
    <col min="16" max="16" width="4.1328125" style="47" bestFit="1" customWidth="1"/>
    <col min="17" max="17" width="8" style="47" bestFit="1" customWidth="1"/>
    <col min="18" max="18" width="4.1328125" style="47" bestFit="1" customWidth="1"/>
    <col min="19" max="19" width="8" style="47" bestFit="1" customWidth="1"/>
    <col min="20" max="20" width="4.1328125" style="47" bestFit="1" customWidth="1"/>
    <col min="21" max="21" width="8" style="47" bestFit="1" customWidth="1"/>
    <col min="22" max="22" width="4.1328125" style="47" bestFit="1" customWidth="1"/>
    <col min="23" max="23" width="8" style="47" bestFit="1" customWidth="1"/>
    <col min="24" max="24" width="4.1328125" style="47" bestFit="1" customWidth="1"/>
    <col min="25" max="25" width="8" style="47" bestFit="1" customWidth="1"/>
    <col min="26" max="26" width="4.1328125" style="47" bestFit="1" customWidth="1"/>
    <col min="27" max="34" width="8.86328125" style="47" customWidth="1"/>
    <col min="35" max="16384" width="9.1328125" style="50"/>
  </cols>
  <sheetData>
    <row r="1" spans="1:27" x14ac:dyDescent="0.4">
      <c r="B1" s="48"/>
      <c r="C1" s="48"/>
      <c r="D1" s="48"/>
      <c r="E1" s="48"/>
      <c r="F1" s="48"/>
      <c r="G1" s="48"/>
      <c r="H1" s="48"/>
      <c r="I1" s="48"/>
      <c r="J1" s="49"/>
      <c r="K1" s="49"/>
      <c r="L1" s="47"/>
      <c r="M1" s="47"/>
      <c r="O1" s="261" t="s">
        <v>334</v>
      </c>
      <c r="P1" s="261"/>
      <c r="Q1" s="261"/>
      <c r="R1" s="261"/>
      <c r="S1" s="261" t="s">
        <v>374</v>
      </c>
      <c r="T1" s="261"/>
      <c r="U1" s="261"/>
      <c r="V1" s="261"/>
      <c r="W1" s="262" t="s">
        <v>376</v>
      </c>
      <c r="X1" s="262"/>
      <c r="Y1" s="262"/>
    </row>
    <row r="2" spans="1:27" x14ac:dyDescent="0.4">
      <c r="B2" s="47"/>
      <c r="C2" s="47"/>
      <c r="D2" s="51"/>
      <c r="E2" s="51"/>
      <c r="F2" s="52"/>
      <c r="G2" s="52"/>
      <c r="H2" s="51"/>
      <c r="I2" s="51"/>
      <c r="J2" s="47"/>
      <c r="K2" s="47"/>
      <c r="L2" s="47"/>
      <c r="M2" s="47"/>
      <c r="P2" s="47" t="s">
        <v>423</v>
      </c>
      <c r="Q2" s="80">
        <f>'(HIDE) MASTER-Chart'!$G$3</f>
        <v>62010</v>
      </c>
      <c r="R2" s="80"/>
      <c r="S2" s="52" t="s">
        <v>336</v>
      </c>
      <c r="T2" s="52"/>
      <c r="U2" s="52">
        <f>'(HIDE) MASTER-Chart'!$G$27</f>
        <v>125477</v>
      </c>
      <c r="V2" s="52"/>
      <c r="W2" s="56"/>
      <c r="X2" s="56"/>
      <c r="Y2" s="50"/>
    </row>
    <row r="3" spans="1:27" ht="13.5" thickBot="1" x14ac:dyDescent="0.45">
      <c r="B3" s="47"/>
      <c r="C3" s="47"/>
      <c r="D3" s="55"/>
      <c r="E3" s="55"/>
      <c r="F3" s="55"/>
      <c r="G3" s="55"/>
      <c r="H3" s="56"/>
      <c r="I3" s="56"/>
      <c r="J3" s="56"/>
      <c r="K3" s="56"/>
      <c r="L3" s="56"/>
      <c r="M3" s="56"/>
      <c r="P3" s="47" t="s">
        <v>424</v>
      </c>
      <c r="Q3" s="52">
        <v>63405</v>
      </c>
      <c r="S3" s="80" t="s">
        <v>336</v>
      </c>
      <c r="T3" s="80"/>
      <c r="U3" s="52">
        <v>128300</v>
      </c>
      <c r="V3" s="52"/>
      <c r="W3" s="56"/>
      <c r="X3" s="56"/>
      <c r="Y3" s="50"/>
    </row>
    <row r="4" spans="1:27" ht="25.5" customHeight="1" thickBot="1" x14ac:dyDescent="0.45">
      <c r="A4" s="47" t="s">
        <v>338</v>
      </c>
      <c r="B4" s="57"/>
      <c r="C4" s="57"/>
      <c r="D4" s="57"/>
      <c r="E4" s="57"/>
      <c r="F4" s="57"/>
      <c r="G4" s="57"/>
      <c r="H4" s="57"/>
      <c r="I4" s="57"/>
      <c r="J4" s="57"/>
      <c r="K4" s="57"/>
      <c r="L4" s="57"/>
      <c r="M4" s="57"/>
      <c r="O4" s="293" t="s">
        <v>339</v>
      </c>
      <c r="P4" s="294"/>
      <c r="Q4" s="294"/>
      <c r="R4" s="294"/>
      <c r="S4" s="294"/>
      <c r="T4" s="294"/>
      <c r="U4" s="294"/>
      <c r="V4" s="294"/>
      <c r="W4" s="294"/>
      <c r="X4" s="294"/>
      <c r="Y4" s="294"/>
      <c r="Z4" s="295"/>
    </row>
    <row r="5" spans="1:27" ht="13.5" thickBot="1" x14ac:dyDescent="0.45">
      <c r="A5" s="47" t="s">
        <v>163</v>
      </c>
      <c r="B5" s="270" t="s">
        <v>347</v>
      </c>
      <c r="C5" s="271"/>
      <c r="D5" s="270" t="s">
        <v>341</v>
      </c>
      <c r="E5" s="271"/>
      <c r="F5" s="270" t="s">
        <v>342</v>
      </c>
      <c r="G5" s="271"/>
      <c r="H5" s="270" t="s">
        <v>343</v>
      </c>
      <c r="I5" s="271"/>
      <c r="J5" s="270" t="s">
        <v>344</v>
      </c>
      <c r="K5" s="271"/>
      <c r="L5" s="270" t="s">
        <v>350</v>
      </c>
      <c r="M5" s="271"/>
      <c r="O5" s="299" t="s">
        <v>347</v>
      </c>
      <c r="P5" s="297"/>
      <c r="Q5" s="297" t="s">
        <v>341</v>
      </c>
      <c r="R5" s="297"/>
      <c r="S5" s="297" t="s">
        <v>342</v>
      </c>
      <c r="T5" s="297"/>
      <c r="U5" s="297" t="s">
        <v>343</v>
      </c>
      <c r="V5" s="297"/>
      <c r="W5" s="297" t="s">
        <v>344</v>
      </c>
      <c r="X5" s="297"/>
      <c r="Y5" s="297" t="s">
        <v>350</v>
      </c>
      <c r="Z5" s="298"/>
      <c r="AA5" s="56"/>
    </row>
    <row r="6" spans="1:27" x14ac:dyDescent="0.4">
      <c r="A6" s="58" t="s">
        <v>337</v>
      </c>
      <c r="B6" s="257">
        <v>8</v>
      </c>
      <c r="C6" s="258"/>
      <c r="D6" s="259"/>
      <c r="E6" s="258"/>
      <c r="F6" s="259"/>
      <c r="G6" s="258"/>
      <c r="H6" s="259"/>
      <c r="I6" s="258"/>
      <c r="J6" s="259"/>
      <c r="K6" s="258"/>
      <c r="L6" s="259"/>
      <c r="M6" s="257"/>
      <c r="N6" s="59" t="s">
        <v>346</v>
      </c>
      <c r="O6" s="81">
        <f>IFERROR(
IF($W$1='(HIDE) MASTER-Chart'!$J$2,
VLOOKUP(B6,'(HIDE) MASTER-Chart'!$B:$G,6,FALSE),
VLOOKUP(B6,'(HIDE) MASTER-Chart'!$M:$R,6,FALSE)),"")</f>
        <v>76148</v>
      </c>
      <c r="P6" s="82" t="str">
        <f>IF(ISBLANK(B6),"",CONCATENATE("(",B6,")"))</f>
        <v>(8)</v>
      </c>
      <c r="Q6" s="81" t="str">
        <f>IFERROR(
IF($W$1='(HIDE) MASTER-Chart'!$J$2,
VLOOKUP(D6,'(HIDE) MASTER-Chart'!$B:$G,6,FALSE),
VLOOKUP(D6,'(HIDE) MASTER-Chart'!$M:$R,6,FALSE)),"")</f>
        <v/>
      </c>
      <c r="R6" s="82" t="str">
        <f t="shared" ref="R6:R8" si="0">IF(ISBLANK(D6),"",CONCATENATE("(",D6,")"))</f>
        <v/>
      </c>
      <c r="S6" s="81" t="str">
        <f>IFERROR(
IF($W$1='(HIDE) MASTER-Chart'!$J$2,
VLOOKUP(F6,'(HIDE) MASTER-Chart'!$B:$G,6,FALSE),
VLOOKUP(F6,'(HIDE) MASTER-Chart'!$M:$R,6,FALSE)),"")</f>
        <v/>
      </c>
      <c r="T6" s="82" t="str">
        <f t="shared" ref="T6:T8" si="1">IF(ISBLANK(F6),"",CONCATENATE("(",F6,")"))</f>
        <v/>
      </c>
      <c r="U6" s="81" t="str">
        <f>IFERROR(
IF($W$1='(HIDE) MASTER-Chart'!$J$2,
VLOOKUP(H6,'(HIDE) MASTER-Chart'!$B:$G,6,FALSE),
VLOOKUP(H6,'(HIDE) MASTER-Chart'!$M:$R,6,FALSE)),"")</f>
        <v/>
      </c>
      <c r="V6" s="82" t="str">
        <f t="shared" ref="V6:V8" si="2">IF(ISBLANK(H6),"",CONCATENATE("(",H6,")"))</f>
        <v/>
      </c>
      <c r="W6" s="81" t="str">
        <f>IFERROR(
IF($W$1='(HIDE) MASTER-Chart'!$J$2,
VLOOKUP(J6,'(HIDE) MASTER-Chart'!$B:$G,6,FALSE),
VLOOKUP(J6,'(HIDE) MASTER-Chart'!$M:$R,6,FALSE)),"")</f>
        <v/>
      </c>
      <c r="X6" s="82" t="str">
        <f t="shared" ref="X6:X8" si="3">IF(ISBLANK(J6),"",CONCATENATE("(",J6,")"))</f>
        <v/>
      </c>
      <c r="Y6" s="81" t="str">
        <f>IFERROR(
IF($W$1='(HIDE) MASTER-Chart'!$J$2,
VLOOKUP(L6,'(HIDE) MASTER-Chart'!$B:$G,6,FALSE),
VLOOKUP(L6,'(HIDE) MASTER-Chart'!$M:$R,6,FALSE)),"")</f>
        <v/>
      </c>
      <c r="Z6" s="83" t="str">
        <f t="shared" ref="Z6:Z8" si="4">IF(ISBLANK(L6),"",CONCATENATE("(",L6,")"))</f>
        <v/>
      </c>
      <c r="AA6" s="56"/>
    </row>
    <row r="7" spans="1:27" x14ac:dyDescent="0.4">
      <c r="A7" s="64" t="s">
        <v>347</v>
      </c>
      <c r="B7" s="239">
        <v>6</v>
      </c>
      <c r="C7" s="240"/>
      <c r="D7" s="241"/>
      <c r="E7" s="240"/>
      <c r="F7" s="241"/>
      <c r="G7" s="240"/>
      <c r="H7" s="241"/>
      <c r="I7" s="240"/>
      <c r="J7" s="241"/>
      <c r="K7" s="240"/>
      <c r="L7" s="241"/>
      <c r="M7" s="239"/>
      <c r="N7" s="65" t="s">
        <v>348</v>
      </c>
      <c r="O7" s="66">
        <f>IFERROR(
IF($W$1='(HIDE) MASTER-Chart'!$J$2,
VLOOKUP(B7,'(HIDE) MASTER-Chart'!$B:$G,6,FALSE),
VLOOKUP(B7,'(HIDE) MASTER-Chart'!$M:$R,6,FALSE)),"")</f>
        <v>71821</v>
      </c>
      <c r="P7" s="67" t="str">
        <f>IF(ISBLANK(B7),"",CONCATENATE("(",B7,")"))</f>
        <v>(6)</v>
      </c>
      <c r="Q7" s="66" t="str">
        <f>IFERROR(
IF($W$1='(HIDE) MASTER-Chart'!$J$2,
VLOOKUP(D7,'(HIDE) MASTER-Chart'!$B:$G,6,FALSE),
VLOOKUP(D7,'(HIDE) MASTER-Chart'!$M:$R,6,FALSE)),"")</f>
        <v/>
      </c>
      <c r="R7" s="67" t="str">
        <f t="shared" si="0"/>
        <v/>
      </c>
      <c r="S7" s="66" t="str">
        <f>IFERROR(
IF($W$1='(HIDE) MASTER-Chart'!$J$2,
VLOOKUP(F7,'(HIDE) MASTER-Chart'!$B:$G,6,FALSE),
VLOOKUP(F7,'(HIDE) MASTER-Chart'!$M:$R,6,FALSE)),"")</f>
        <v/>
      </c>
      <c r="T7" s="67" t="str">
        <f t="shared" si="1"/>
        <v/>
      </c>
      <c r="U7" s="66" t="str">
        <f>IFERROR(
IF($W$1='(HIDE) MASTER-Chart'!$J$2,
VLOOKUP(H7,'(HIDE) MASTER-Chart'!$B:$G,6,FALSE),
VLOOKUP(H7,'(HIDE) MASTER-Chart'!$M:$R,6,FALSE)),"")</f>
        <v/>
      </c>
      <c r="V7" s="67" t="str">
        <f t="shared" si="2"/>
        <v/>
      </c>
      <c r="W7" s="66" t="str">
        <f>IFERROR(
IF($W$1='(HIDE) MASTER-Chart'!$J$2,
VLOOKUP(J7,'(HIDE) MASTER-Chart'!$B:$G,6,FALSE),
VLOOKUP(J7,'(HIDE) MASTER-Chart'!$M:$R,6,FALSE)),"")</f>
        <v/>
      </c>
      <c r="X7" s="67" t="str">
        <f t="shared" si="3"/>
        <v/>
      </c>
      <c r="Y7" s="66" t="str">
        <f>IFERROR(
IF($W$1='(HIDE) MASTER-Chart'!$J$2,
VLOOKUP(L7,'(HIDE) MASTER-Chart'!$B:$G,6,FALSE),
VLOOKUP(L7,'(HIDE) MASTER-Chart'!$M:$R,6,FALSE)),"")</f>
        <v/>
      </c>
      <c r="Z7" s="84" t="str">
        <f t="shared" si="4"/>
        <v/>
      </c>
      <c r="AA7" s="56"/>
    </row>
    <row r="8" spans="1:27" ht="13.5" thickBot="1" x14ac:dyDescent="0.45">
      <c r="A8" s="71"/>
      <c r="B8" s="236"/>
      <c r="C8" s="237"/>
      <c r="D8" s="238"/>
      <c r="E8" s="237"/>
      <c r="F8" s="238"/>
      <c r="G8" s="237"/>
      <c r="H8" s="238"/>
      <c r="I8" s="237"/>
      <c r="J8" s="238"/>
      <c r="K8" s="237"/>
      <c r="L8" s="238"/>
      <c r="M8" s="236"/>
      <c r="N8" s="72" t="s">
        <v>337</v>
      </c>
      <c r="O8" s="73" t="str">
        <f>IF(ISERROR(VLOOKUP(B8,'(HIDE) MASTER-Chart'!$B:$G,5,FALSE)),"",VLOOKUP(B8,'(HIDE) MASTER-Chart'!$B:$G,5,FALSE))</f>
        <v/>
      </c>
      <c r="P8" s="74" t="str">
        <f>IF(ISBLANK(B8),"",CONCATENATE("(",B8,")"))</f>
        <v/>
      </c>
      <c r="Q8" s="75" t="str">
        <f>IF(ISERROR(VLOOKUP(D8,'(HIDE) MASTER-Chart'!$B:$G,5,FALSE)),"",VLOOKUP(D8,'(HIDE) MASTER-Chart'!$B:$G,5,FALSE))</f>
        <v/>
      </c>
      <c r="R8" s="74" t="str">
        <f t="shared" si="0"/>
        <v/>
      </c>
      <c r="S8" s="75" t="str">
        <f>IF(ISERROR(VLOOKUP(F8,'(HIDE) MASTER-Chart'!$B:$G,5,FALSE)),"",VLOOKUP(F8,'(HIDE) MASTER-Chart'!$B:$G,5,FALSE))</f>
        <v/>
      </c>
      <c r="T8" s="74" t="str">
        <f t="shared" si="1"/>
        <v/>
      </c>
      <c r="U8" s="75" t="str">
        <f>IF(ISERROR(VLOOKUP(H8,'(HIDE) MASTER-Chart'!$B:$G,5,FALSE)),"",VLOOKUP(H8,'(HIDE) MASTER-Chart'!$B:$G,5,FALSE))</f>
        <v/>
      </c>
      <c r="V8" s="74" t="str">
        <f t="shared" si="2"/>
        <v/>
      </c>
      <c r="W8" s="75" t="str">
        <f>IF(ISERROR(VLOOKUP(J8,'(HIDE) MASTER-Chart'!$B:$G,5,FALSE)),"",VLOOKUP(J8,'(HIDE) MASTER-Chart'!$B:$G,5,FALSE))</f>
        <v/>
      </c>
      <c r="X8" s="74" t="str">
        <f t="shared" si="3"/>
        <v/>
      </c>
      <c r="Y8" s="75" t="str">
        <f>IF(ISERROR(VLOOKUP(L8,'(HIDE) MASTER-Chart'!$B:$G,5,FALSE)),"",VLOOKUP(L8,'(HIDE) MASTER-Chart'!$B:$G,5,FALSE))</f>
        <v/>
      </c>
      <c r="Z8" s="85" t="str">
        <f t="shared" si="4"/>
        <v/>
      </c>
    </row>
    <row r="9" spans="1:27" x14ac:dyDescent="0.4">
      <c r="A9" s="76"/>
      <c r="B9" s="242">
        <v>8</v>
      </c>
      <c r="C9" s="243"/>
      <c r="D9" s="244">
        <v>8</v>
      </c>
      <c r="E9" s="243"/>
      <c r="F9" s="244"/>
      <c r="G9" s="243"/>
      <c r="H9" s="244"/>
      <c r="I9" s="243"/>
      <c r="J9" s="244"/>
      <c r="K9" s="243"/>
      <c r="L9" s="244"/>
      <c r="M9" s="242"/>
      <c r="N9" s="77" t="s">
        <v>346</v>
      </c>
      <c r="O9" s="86">
        <f>IFERROR(
IF($W$1='(HIDE) MASTER-Chart'!$J$2,
VLOOKUP(B9,'(HIDE) MASTER-Chart'!$B:$G,6,FALSE),
VLOOKUP(B9,'(HIDE) MASTER-Chart'!$M:$R,6,FALSE)),"")</f>
        <v>76148</v>
      </c>
      <c r="P9" s="87" t="str">
        <f t="shared" ref="P9:P59" si="5">IF(ISBLANK(B9),"",CONCATENATE("(",B9,")"))</f>
        <v>(8)</v>
      </c>
      <c r="Q9" s="88">
        <f>IFERROR(
IF($W$1='(HIDE) MASTER-Chart'!$J$2,
VLOOKUP(D9,'(HIDE) MASTER-Chart'!$B:$G,6,FALSE),
VLOOKUP(D9,'(HIDE) MASTER-Chart'!$M:$R,6,FALSE)),"")</f>
        <v>76148</v>
      </c>
      <c r="R9" s="87" t="str">
        <f t="shared" ref="R9:R59" si="6">IF(ISBLANK(D9),"",CONCATENATE("(",D9,")"))</f>
        <v>(8)</v>
      </c>
      <c r="S9" s="88" t="str">
        <f>IFERROR(
IF($W$1='(HIDE) MASTER-Chart'!$J$2,
VLOOKUP(F9,'(HIDE) MASTER-Chart'!$B:$G,6,FALSE),
VLOOKUP(F9,'(HIDE) MASTER-Chart'!$M:$R,6,FALSE)),"")</f>
        <v/>
      </c>
      <c r="T9" s="87" t="str">
        <f t="shared" ref="T9:T59" si="7">IF(ISBLANK(F9),"",CONCATENATE("(",F9,")"))</f>
        <v/>
      </c>
      <c r="U9" s="88" t="str">
        <f>IFERROR(
IF($W$1='(HIDE) MASTER-Chart'!$J$2,
VLOOKUP(H9,'(HIDE) MASTER-Chart'!$B:$G,6,FALSE),
VLOOKUP(H9,'(HIDE) MASTER-Chart'!$M:$R,6,FALSE)),"")</f>
        <v/>
      </c>
      <c r="V9" s="87" t="str">
        <f t="shared" ref="V9:V59" si="8">IF(ISBLANK(H9),"",CONCATENATE("(",H9,")"))</f>
        <v/>
      </c>
      <c r="W9" s="88" t="str">
        <f>IFERROR(
IF($W$1='(HIDE) MASTER-Chart'!$J$2,
VLOOKUP(J9,'(HIDE) MASTER-Chart'!$B:$G,6,FALSE),
VLOOKUP(J9,'(HIDE) MASTER-Chart'!$M:$R,6,FALSE)),"")</f>
        <v/>
      </c>
      <c r="X9" s="87" t="str">
        <f t="shared" ref="X9:X59" si="9">IF(ISBLANK(J9),"",CONCATENATE("(",J9,")"))</f>
        <v/>
      </c>
      <c r="Y9" s="88" t="str">
        <f>IFERROR(
IF($W$1='(HIDE) MASTER-Chart'!$J$2,
VLOOKUP(L9,'(HIDE) MASTER-Chart'!$B:$G,6,FALSE),
VLOOKUP(L9,'(HIDE) MASTER-Chart'!$M:$R,6,FALSE)),"")</f>
        <v/>
      </c>
      <c r="Z9" s="89" t="str">
        <f t="shared" ref="Z9:Z59" si="10">IF(ISBLANK(L9),"",CONCATENATE("(",L9,")"))</f>
        <v/>
      </c>
    </row>
    <row r="10" spans="1:27" x14ac:dyDescent="0.4">
      <c r="A10" s="64" t="s">
        <v>341</v>
      </c>
      <c r="B10" s="239">
        <v>6</v>
      </c>
      <c r="C10" s="240"/>
      <c r="D10" s="241">
        <v>6</v>
      </c>
      <c r="E10" s="240"/>
      <c r="F10" s="241"/>
      <c r="G10" s="240"/>
      <c r="H10" s="241"/>
      <c r="I10" s="240"/>
      <c r="J10" s="241"/>
      <c r="K10" s="240"/>
      <c r="L10" s="241"/>
      <c r="M10" s="239"/>
      <c r="N10" s="65" t="s">
        <v>348</v>
      </c>
      <c r="O10" s="66">
        <f>IFERROR(
IF($W$1='(HIDE) MASTER-Chart'!$J$2,
VLOOKUP(B10,'(HIDE) MASTER-Chart'!$B:$G,6,FALSE),
VLOOKUP(B10,'(HIDE) MASTER-Chart'!$M:$R,6,FALSE)),"")</f>
        <v>71821</v>
      </c>
      <c r="P10" s="67" t="str">
        <f t="shared" si="5"/>
        <v>(6)</v>
      </c>
      <c r="Q10" s="69">
        <f>IFERROR(
IF($W$1='(HIDE) MASTER-Chart'!$J$2,
VLOOKUP(D10,'(HIDE) MASTER-Chart'!$B:$G,6,FALSE),
VLOOKUP(D10,'(HIDE) MASTER-Chart'!$M:$R,6,FALSE)),"")</f>
        <v>71821</v>
      </c>
      <c r="R10" s="67" t="str">
        <f t="shared" si="6"/>
        <v>(6)</v>
      </c>
      <c r="S10" s="69" t="str">
        <f>IFERROR(
IF($W$1='(HIDE) MASTER-Chart'!$J$2,
VLOOKUP(F10,'(HIDE) MASTER-Chart'!$B:$G,6,FALSE),
VLOOKUP(F10,'(HIDE) MASTER-Chart'!$M:$R,6,FALSE)),"")</f>
        <v/>
      </c>
      <c r="T10" s="67" t="str">
        <f t="shared" si="7"/>
        <v/>
      </c>
      <c r="U10" s="69" t="str">
        <f>IFERROR(
IF($W$1='(HIDE) MASTER-Chart'!$J$2,
VLOOKUP(H10,'(HIDE) MASTER-Chart'!$B:$G,6,FALSE),
VLOOKUP(H10,'(HIDE) MASTER-Chart'!$M:$R,6,FALSE)),"")</f>
        <v/>
      </c>
      <c r="V10" s="67" t="str">
        <f t="shared" si="8"/>
        <v/>
      </c>
      <c r="W10" s="69" t="str">
        <f>IFERROR(
IF($W$1='(HIDE) MASTER-Chart'!$J$2,
VLOOKUP(J10,'(HIDE) MASTER-Chart'!$B:$G,6,FALSE),
VLOOKUP(J10,'(HIDE) MASTER-Chart'!$M:$R,6,FALSE)),"")</f>
        <v/>
      </c>
      <c r="X10" s="67" t="str">
        <f t="shared" si="9"/>
        <v/>
      </c>
      <c r="Y10" s="69" t="str">
        <f>IFERROR(
IF($W$1='(HIDE) MASTER-Chart'!$J$2,
VLOOKUP(L10,'(HIDE) MASTER-Chart'!$B:$G,6,FALSE),
VLOOKUP(L10,'(HIDE) MASTER-Chart'!$M:$R,6,FALSE)),"")</f>
        <v/>
      </c>
      <c r="Z10" s="84" t="str">
        <f t="shared" si="10"/>
        <v/>
      </c>
    </row>
    <row r="11" spans="1:27" x14ac:dyDescent="0.4">
      <c r="A11" s="71"/>
      <c r="B11" s="245"/>
      <c r="C11" s="246"/>
      <c r="D11" s="247"/>
      <c r="E11" s="246"/>
      <c r="F11" s="247"/>
      <c r="G11" s="246"/>
      <c r="H11" s="247"/>
      <c r="I11" s="246"/>
      <c r="J11" s="247"/>
      <c r="K11" s="246"/>
      <c r="L11" s="247"/>
      <c r="M11" s="245"/>
      <c r="N11" s="72" t="s">
        <v>337</v>
      </c>
      <c r="O11" s="73" t="str">
        <f>IF(ISERROR(VLOOKUP(B11,'(HIDE) MASTER-Chart'!$B:$G,5,FALSE)),"",VLOOKUP(B11,'(HIDE) MASTER-Chart'!$B:$G,5,FALSE))</f>
        <v/>
      </c>
      <c r="P11" s="74" t="str">
        <f t="shared" si="5"/>
        <v/>
      </c>
      <c r="Q11" s="75" t="str">
        <f>IF(ISERROR(VLOOKUP(D11,'(HIDE) MASTER-Chart'!$B:$G,5,FALSE)),"",VLOOKUP(D11,'(HIDE) MASTER-Chart'!$B:$G,5,FALSE))</f>
        <v/>
      </c>
      <c r="R11" s="74" t="str">
        <f t="shared" si="6"/>
        <v/>
      </c>
      <c r="S11" s="75" t="str">
        <f>IF(ISERROR(VLOOKUP(F11,'(HIDE) MASTER-Chart'!$B:$G,5,FALSE)),"",VLOOKUP(F11,'(HIDE) MASTER-Chart'!$B:$G,5,FALSE))</f>
        <v/>
      </c>
      <c r="T11" s="74" t="str">
        <f t="shared" si="7"/>
        <v/>
      </c>
      <c r="U11" s="75" t="str">
        <f>IF(ISERROR(VLOOKUP(H11,'(HIDE) MASTER-Chart'!$B:$G,5,FALSE)),"",VLOOKUP(H11,'(HIDE) MASTER-Chart'!$B:$G,5,FALSE))</f>
        <v/>
      </c>
      <c r="V11" s="74" t="str">
        <f t="shared" si="8"/>
        <v/>
      </c>
      <c r="W11" s="75" t="str">
        <f>IF(ISERROR(VLOOKUP(J11,'(HIDE) MASTER-Chart'!$B:$G,5,FALSE)),"",VLOOKUP(J11,'(HIDE) MASTER-Chart'!$B:$G,5,FALSE))</f>
        <v/>
      </c>
      <c r="X11" s="74" t="str">
        <f t="shared" si="9"/>
        <v/>
      </c>
      <c r="Y11" s="75" t="str">
        <f>IF(ISERROR(VLOOKUP(L11,'(HIDE) MASTER-Chart'!$B:$G,5,FALSE)),"",VLOOKUP(L11,'(HIDE) MASTER-Chart'!$B:$G,5,FALSE))</f>
        <v/>
      </c>
      <c r="Z11" s="85" t="str">
        <f t="shared" si="10"/>
        <v/>
      </c>
    </row>
    <row r="12" spans="1:27" x14ac:dyDescent="0.4">
      <c r="A12" s="76"/>
      <c r="B12" s="242">
        <v>9</v>
      </c>
      <c r="C12" s="243"/>
      <c r="D12" s="244">
        <v>9</v>
      </c>
      <c r="E12" s="243"/>
      <c r="F12" s="244">
        <v>9</v>
      </c>
      <c r="G12" s="243"/>
      <c r="H12" s="244"/>
      <c r="I12" s="243"/>
      <c r="J12" s="244"/>
      <c r="K12" s="243"/>
      <c r="L12" s="244"/>
      <c r="M12" s="242"/>
      <c r="N12" s="77" t="s">
        <v>346</v>
      </c>
      <c r="O12" s="86">
        <f>IFERROR(
IF($W$1='(HIDE) MASTER-Chart'!$J$2,
VLOOKUP(B12,'(HIDE) MASTER-Chart'!$B:$G,6,FALSE),
VLOOKUP(B12,'(HIDE) MASTER-Chart'!$M:$R,6,FALSE)),"")</f>
        <v>78388</v>
      </c>
      <c r="P12" s="87" t="str">
        <f t="shared" si="5"/>
        <v>(9)</v>
      </c>
      <c r="Q12" s="88">
        <f>IFERROR(
IF($W$1='(HIDE) MASTER-Chart'!$J$2,
VLOOKUP(D12,'(HIDE) MASTER-Chart'!$B:$G,6,FALSE),
VLOOKUP(D12,'(HIDE) MASTER-Chart'!$M:$R,6,FALSE)),"")</f>
        <v>78388</v>
      </c>
      <c r="R12" s="87" t="str">
        <f t="shared" si="6"/>
        <v>(9)</v>
      </c>
      <c r="S12" s="88">
        <f>IFERROR(
IF($W$1='(HIDE) MASTER-Chart'!$J$2,
VLOOKUP(F12,'(HIDE) MASTER-Chart'!$B:$G,6,FALSE),
VLOOKUP(F12,'(HIDE) MASTER-Chart'!$M:$R,6,FALSE)),"")</f>
        <v>78388</v>
      </c>
      <c r="T12" s="87" t="str">
        <f t="shared" si="7"/>
        <v>(9)</v>
      </c>
      <c r="U12" s="88" t="str">
        <f>IFERROR(
IF($W$1='(HIDE) MASTER-Chart'!$J$2,
VLOOKUP(H12,'(HIDE) MASTER-Chart'!$B:$G,6,FALSE),
VLOOKUP(H12,'(HIDE) MASTER-Chart'!$M:$R,6,FALSE)),"")</f>
        <v/>
      </c>
      <c r="V12" s="87" t="str">
        <f t="shared" si="8"/>
        <v/>
      </c>
      <c r="W12" s="88" t="str">
        <f>IFERROR(
IF($W$1='(HIDE) MASTER-Chart'!$J$2,
VLOOKUP(J12,'(HIDE) MASTER-Chart'!$B:$G,6,FALSE),
VLOOKUP(J12,'(HIDE) MASTER-Chart'!$M:$R,6,FALSE)),"")</f>
        <v/>
      </c>
      <c r="X12" s="87" t="str">
        <f t="shared" si="9"/>
        <v/>
      </c>
      <c r="Y12" s="88" t="str">
        <f>IFERROR(
IF($W$1='(HIDE) MASTER-Chart'!$J$2,
VLOOKUP(L12,'(HIDE) MASTER-Chart'!$B:$G,6,FALSE),
VLOOKUP(L12,'(HIDE) MASTER-Chart'!$M:$R,6,FALSE)),"")</f>
        <v/>
      </c>
      <c r="Z12" s="89" t="str">
        <f t="shared" si="10"/>
        <v/>
      </c>
    </row>
    <row r="13" spans="1:27" x14ac:dyDescent="0.4">
      <c r="A13" s="64" t="s">
        <v>342</v>
      </c>
      <c r="B13" s="239">
        <v>7</v>
      </c>
      <c r="C13" s="240"/>
      <c r="D13" s="241">
        <v>7</v>
      </c>
      <c r="E13" s="240"/>
      <c r="F13" s="241">
        <v>7</v>
      </c>
      <c r="G13" s="240"/>
      <c r="H13" s="241"/>
      <c r="I13" s="240"/>
      <c r="J13" s="241"/>
      <c r="K13" s="240"/>
      <c r="L13" s="241"/>
      <c r="M13" s="239"/>
      <c r="N13" s="65" t="s">
        <v>348</v>
      </c>
      <c r="O13" s="66">
        <f>IFERROR(
IF($W$1='(HIDE) MASTER-Chart'!$J$2,
VLOOKUP(B13,'(HIDE) MASTER-Chart'!$B:$G,6,FALSE),
VLOOKUP(B13,'(HIDE) MASTER-Chart'!$M:$R,6,FALSE)),"")</f>
        <v>73974</v>
      </c>
      <c r="P13" s="67" t="str">
        <f t="shared" si="5"/>
        <v>(7)</v>
      </c>
      <c r="Q13" s="69">
        <f>IFERROR(
IF($W$1='(HIDE) MASTER-Chart'!$J$2,
VLOOKUP(D13,'(HIDE) MASTER-Chart'!$B:$G,6,FALSE),
VLOOKUP(D13,'(HIDE) MASTER-Chart'!$M:$R,6,FALSE)),"")</f>
        <v>73974</v>
      </c>
      <c r="R13" s="67" t="str">
        <f t="shared" si="6"/>
        <v>(7)</v>
      </c>
      <c r="S13" s="69">
        <f>IFERROR(
IF($W$1='(HIDE) MASTER-Chart'!$J$2,
VLOOKUP(F13,'(HIDE) MASTER-Chart'!$B:$G,6,FALSE),
VLOOKUP(F13,'(HIDE) MASTER-Chart'!$M:$R,6,FALSE)),"")</f>
        <v>73974</v>
      </c>
      <c r="T13" s="67" t="str">
        <f t="shared" si="7"/>
        <v>(7)</v>
      </c>
      <c r="U13" s="69" t="str">
        <f>IFERROR(
IF($W$1='(HIDE) MASTER-Chart'!$J$2,
VLOOKUP(H13,'(HIDE) MASTER-Chart'!$B:$G,6,FALSE),
VLOOKUP(H13,'(HIDE) MASTER-Chart'!$M:$R,6,FALSE)),"")</f>
        <v/>
      </c>
      <c r="V13" s="67" t="str">
        <f t="shared" si="8"/>
        <v/>
      </c>
      <c r="W13" s="69" t="str">
        <f>IFERROR(
IF($W$1='(HIDE) MASTER-Chart'!$J$2,
VLOOKUP(J13,'(HIDE) MASTER-Chart'!$B:$G,6,FALSE),
VLOOKUP(J13,'(HIDE) MASTER-Chart'!$M:$R,6,FALSE)),"")</f>
        <v/>
      </c>
      <c r="X13" s="67" t="str">
        <f t="shared" si="9"/>
        <v/>
      </c>
      <c r="Y13" s="69" t="str">
        <f>IFERROR(
IF($W$1='(HIDE) MASTER-Chart'!$J$2,
VLOOKUP(L13,'(HIDE) MASTER-Chart'!$B:$G,6,FALSE),
VLOOKUP(L13,'(HIDE) MASTER-Chart'!$M:$R,6,FALSE)),"")</f>
        <v/>
      </c>
      <c r="Z13" s="84" t="str">
        <f t="shared" si="10"/>
        <v/>
      </c>
    </row>
    <row r="14" spans="1:27" x14ac:dyDescent="0.4">
      <c r="A14" s="71"/>
      <c r="B14" s="245"/>
      <c r="C14" s="246"/>
      <c r="D14" s="247"/>
      <c r="E14" s="246"/>
      <c r="F14" s="247"/>
      <c r="G14" s="246"/>
      <c r="H14" s="247"/>
      <c r="I14" s="246"/>
      <c r="J14" s="247"/>
      <c r="K14" s="246"/>
      <c r="L14" s="247"/>
      <c r="M14" s="245"/>
      <c r="N14" s="72" t="s">
        <v>337</v>
      </c>
      <c r="O14" s="73" t="str">
        <f>IF(ISERROR(VLOOKUP(B14,'(HIDE) MASTER-Chart'!$B:$G,5,FALSE)),"",VLOOKUP(B14,'(HIDE) MASTER-Chart'!$B:$G,5,FALSE))</f>
        <v/>
      </c>
      <c r="P14" s="74" t="str">
        <f t="shared" si="5"/>
        <v/>
      </c>
      <c r="Q14" s="75" t="str">
        <f>IF(ISERROR(VLOOKUP(D14,'(HIDE) MASTER-Chart'!$B:$G,5,FALSE)),"",VLOOKUP(D14,'(HIDE) MASTER-Chart'!$B:$G,5,FALSE))</f>
        <v/>
      </c>
      <c r="R14" s="74" t="str">
        <f t="shared" si="6"/>
        <v/>
      </c>
      <c r="S14" s="75" t="str">
        <f>IF(ISERROR(VLOOKUP(F14,'(HIDE) MASTER-Chart'!$B:$G,5,FALSE)),"",VLOOKUP(F14,'(HIDE) MASTER-Chart'!$B:$G,5,FALSE))</f>
        <v/>
      </c>
      <c r="T14" s="74" t="str">
        <f t="shared" si="7"/>
        <v/>
      </c>
      <c r="U14" s="75" t="str">
        <f>IF(ISERROR(VLOOKUP(H14,'(HIDE) MASTER-Chart'!$B:$G,5,FALSE)),"",VLOOKUP(H14,'(HIDE) MASTER-Chart'!$B:$G,5,FALSE))</f>
        <v/>
      </c>
      <c r="V14" s="74" t="str">
        <f t="shared" si="8"/>
        <v/>
      </c>
      <c r="W14" s="75" t="str">
        <f>IF(ISERROR(VLOOKUP(J14,'(HIDE) MASTER-Chart'!$B:$G,5,FALSE)),"",VLOOKUP(J14,'(HIDE) MASTER-Chart'!$B:$G,5,FALSE))</f>
        <v/>
      </c>
      <c r="X14" s="74" t="str">
        <f t="shared" si="9"/>
        <v/>
      </c>
      <c r="Y14" s="75" t="str">
        <f>IF(ISERROR(VLOOKUP(L14,'(HIDE) MASTER-Chart'!$B:$G,5,FALSE)),"",VLOOKUP(L14,'(HIDE) MASTER-Chart'!$B:$G,5,FALSE))</f>
        <v/>
      </c>
      <c r="Z14" s="85" t="str">
        <f t="shared" si="10"/>
        <v/>
      </c>
    </row>
    <row r="15" spans="1:27" x14ac:dyDescent="0.4">
      <c r="A15" s="76"/>
      <c r="B15" s="242">
        <v>9</v>
      </c>
      <c r="C15" s="243"/>
      <c r="D15" s="244">
        <v>9</v>
      </c>
      <c r="E15" s="243"/>
      <c r="F15" s="244">
        <v>10</v>
      </c>
      <c r="G15" s="243"/>
      <c r="H15" s="244">
        <v>10</v>
      </c>
      <c r="I15" s="243"/>
      <c r="J15" s="244"/>
      <c r="K15" s="243"/>
      <c r="L15" s="244"/>
      <c r="M15" s="242"/>
      <c r="N15" s="77" t="s">
        <v>346</v>
      </c>
      <c r="O15" s="86">
        <f>IFERROR(
IF($W$1='(HIDE) MASTER-Chart'!$J$2,
VLOOKUP(B15,'(HIDE) MASTER-Chart'!$B:$G,6,FALSE),
VLOOKUP(B15,'(HIDE) MASTER-Chart'!$M:$R,6,FALSE)),"")</f>
        <v>78388</v>
      </c>
      <c r="P15" s="87" t="str">
        <f t="shared" si="5"/>
        <v>(9)</v>
      </c>
      <c r="Q15" s="88">
        <f>IFERROR(
IF($W$1='(HIDE) MASTER-Chart'!$J$2,
VLOOKUP(D15,'(HIDE) MASTER-Chart'!$B:$G,6,FALSE),
VLOOKUP(D15,'(HIDE) MASTER-Chart'!$M:$R,6,FALSE)),"")</f>
        <v>78388</v>
      </c>
      <c r="R15" s="87" t="str">
        <f t="shared" si="6"/>
        <v>(9)</v>
      </c>
      <c r="S15" s="88">
        <f>IFERROR(
IF($W$1='(HIDE) MASTER-Chart'!$J$2,
VLOOKUP(F15,'(HIDE) MASTER-Chart'!$B:$G,6,FALSE),
VLOOKUP(F15,'(HIDE) MASTER-Chart'!$M:$R,6,FALSE)),"")</f>
        <v>80696</v>
      </c>
      <c r="T15" s="87" t="str">
        <f t="shared" si="7"/>
        <v>(10)</v>
      </c>
      <c r="U15" s="88">
        <f>IFERROR(
IF($W$1='(HIDE) MASTER-Chart'!$J$2,
VLOOKUP(H15,'(HIDE) MASTER-Chart'!$B:$G,6,FALSE),
VLOOKUP(H15,'(HIDE) MASTER-Chart'!$M:$R,6,FALSE)),"")</f>
        <v>80696</v>
      </c>
      <c r="V15" s="87" t="str">
        <f t="shared" si="8"/>
        <v>(10)</v>
      </c>
      <c r="W15" s="88" t="str">
        <f>IFERROR(
IF($W$1='(HIDE) MASTER-Chart'!$J$2,
VLOOKUP(J15,'(HIDE) MASTER-Chart'!$B:$G,6,FALSE),
VLOOKUP(J15,'(HIDE) MASTER-Chart'!$M:$R,6,FALSE)),"")</f>
        <v/>
      </c>
      <c r="X15" s="87" t="str">
        <f t="shared" si="9"/>
        <v/>
      </c>
      <c r="Y15" s="88" t="str">
        <f>IFERROR(
IF($W$1='(HIDE) MASTER-Chart'!$J$2,
VLOOKUP(L15,'(HIDE) MASTER-Chart'!$B:$G,6,FALSE),
VLOOKUP(L15,'(HIDE) MASTER-Chart'!$M:$R,6,FALSE)),"")</f>
        <v/>
      </c>
      <c r="Z15" s="89" t="str">
        <f t="shared" si="10"/>
        <v/>
      </c>
      <c r="AA15" s="50"/>
    </row>
    <row r="16" spans="1:27" x14ac:dyDescent="0.4">
      <c r="A16" s="64" t="s">
        <v>343</v>
      </c>
      <c r="B16" s="239">
        <v>7</v>
      </c>
      <c r="C16" s="240"/>
      <c r="D16" s="241">
        <v>7</v>
      </c>
      <c r="E16" s="240"/>
      <c r="F16" s="241">
        <v>8</v>
      </c>
      <c r="G16" s="240"/>
      <c r="H16" s="241">
        <v>8</v>
      </c>
      <c r="I16" s="240"/>
      <c r="J16" s="241"/>
      <c r="K16" s="240"/>
      <c r="L16" s="241"/>
      <c r="M16" s="239"/>
      <c r="N16" s="65" t="s">
        <v>348</v>
      </c>
      <c r="O16" s="66">
        <f>IFERROR(
IF($W$1='(HIDE) MASTER-Chart'!$J$2,
VLOOKUP(B16,'(HIDE) MASTER-Chart'!$B:$G,6,FALSE),
VLOOKUP(B16,'(HIDE) MASTER-Chart'!$M:$R,6,FALSE)),"")</f>
        <v>73974</v>
      </c>
      <c r="P16" s="67" t="str">
        <f t="shared" si="5"/>
        <v>(7)</v>
      </c>
      <c r="Q16" s="69">
        <f>IFERROR(
IF($W$1='(HIDE) MASTER-Chart'!$J$2,
VLOOKUP(D16,'(HIDE) MASTER-Chart'!$B:$G,6,FALSE),
VLOOKUP(D16,'(HIDE) MASTER-Chart'!$M:$R,6,FALSE)),"")</f>
        <v>73974</v>
      </c>
      <c r="R16" s="67" t="str">
        <f t="shared" si="6"/>
        <v>(7)</v>
      </c>
      <c r="S16" s="69">
        <f>IFERROR(
IF($W$1='(HIDE) MASTER-Chart'!$J$2,
VLOOKUP(F16,'(HIDE) MASTER-Chart'!$B:$G,6,FALSE),
VLOOKUP(F16,'(HIDE) MASTER-Chart'!$M:$R,6,FALSE)),"")</f>
        <v>76148</v>
      </c>
      <c r="T16" s="67" t="str">
        <f t="shared" si="7"/>
        <v>(8)</v>
      </c>
      <c r="U16" s="69">
        <f>IFERROR(
IF($W$1='(HIDE) MASTER-Chart'!$J$2,
VLOOKUP(H16,'(HIDE) MASTER-Chart'!$B:$G,6,FALSE),
VLOOKUP(H16,'(HIDE) MASTER-Chart'!$M:$R,6,FALSE)),"")</f>
        <v>76148</v>
      </c>
      <c r="V16" s="67" t="str">
        <f t="shared" si="8"/>
        <v>(8)</v>
      </c>
      <c r="W16" s="69" t="str">
        <f>IFERROR(
IF($W$1='(HIDE) MASTER-Chart'!$J$2,
VLOOKUP(J16,'(HIDE) MASTER-Chart'!$B:$G,6,FALSE),
VLOOKUP(J16,'(HIDE) MASTER-Chart'!$M:$R,6,FALSE)),"")</f>
        <v/>
      </c>
      <c r="X16" s="67" t="str">
        <f t="shared" si="9"/>
        <v/>
      </c>
      <c r="Y16" s="69" t="str">
        <f>IFERROR(
IF($W$1='(HIDE) MASTER-Chart'!$J$2,
VLOOKUP(L16,'(HIDE) MASTER-Chart'!$B:$G,6,FALSE),
VLOOKUP(L16,'(HIDE) MASTER-Chart'!$M:$R,6,FALSE)),"")</f>
        <v/>
      </c>
      <c r="Z16" s="84" t="str">
        <f t="shared" si="10"/>
        <v/>
      </c>
      <c r="AA16" s="50"/>
    </row>
    <row r="17" spans="1:27" x14ac:dyDescent="0.4">
      <c r="A17" s="71"/>
      <c r="B17" s="245"/>
      <c r="C17" s="246"/>
      <c r="D17" s="247"/>
      <c r="E17" s="246"/>
      <c r="F17" s="247"/>
      <c r="G17" s="246"/>
      <c r="H17" s="247"/>
      <c r="I17" s="246"/>
      <c r="J17" s="247"/>
      <c r="K17" s="246"/>
      <c r="L17" s="247"/>
      <c r="M17" s="245"/>
      <c r="N17" s="72" t="s">
        <v>337</v>
      </c>
      <c r="O17" s="73" t="str">
        <f>IF(ISERROR(VLOOKUP(B17,'(HIDE) MASTER-Chart'!$B:$G,5,FALSE)),"",VLOOKUP(B17,'(HIDE) MASTER-Chart'!$B:$G,5,FALSE))</f>
        <v/>
      </c>
      <c r="P17" s="74" t="str">
        <f t="shared" si="5"/>
        <v/>
      </c>
      <c r="Q17" s="75" t="str">
        <f>IF(ISERROR(VLOOKUP(D17,'(HIDE) MASTER-Chart'!$B:$G,5,FALSE)),"",VLOOKUP(D17,'(HIDE) MASTER-Chart'!$B:$G,5,FALSE))</f>
        <v/>
      </c>
      <c r="R17" s="74" t="str">
        <f t="shared" si="6"/>
        <v/>
      </c>
      <c r="S17" s="75" t="str">
        <f>IF(ISERROR(VLOOKUP(F17,'(HIDE) MASTER-Chart'!$B:$G,5,FALSE)),"",VLOOKUP(F17,'(HIDE) MASTER-Chart'!$B:$G,5,FALSE))</f>
        <v/>
      </c>
      <c r="T17" s="74" t="str">
        <f t="shared" si="7"/>
        <v/>
      </c>
      <c r="U17" s="75" t="str">
        <f>IF(ISERROR(VLOOKUP(H17,'(HIDE) MASTER-Chart'!$B:$G,5,FALSE)),"",VLOOKUP(H17,'(HIDE) MASTER-Chart'!$B:$G,5,FALSE))</f>
        <v/>
      </c>
      <c r="V17" s="74" t="str">
        <f t="shared" si="8"/>
        <v/>
      </c>
      <c r="W17" s="75" t="str">
        <f>IF(ISERROR(VLOOKUP(J17,'(HIDE) MASTER-Chart'!$B:$G,5,FALSE)),"",VLOOKUP(J17,'(HIDE) MASTER-Chart'!$B:$G,5,FALSE))</f>
        <v/>
      </c>
      <c r="X17" s="74" t="str">
        <f t="shared" si="9"/>
        <v/>
      </c>
      <c r="Y17" s="75" t="str">
        <f>IF(ISERROR(VLOOKUP(L17,'(HIDE) MASTER-Chart'!$B:$G,5,FALSE)),"",VLOOKUP(L17,'(HIDE) MASTER-Chart'!$B:$G,5,FALSE))</f>
        <v/>
      </c>
      <c r="Z17" s="85" t="str">
        <f t="shared" si="10"/>
        <v/>
      </c>
    </row>
    <row r="18" spans="1:27" x14ac:dyDescent="0.4">
      <c r="A18" s="76"/>
      <c r="B18" s="242">
        <v>10</v>
      </c>
      <c r="C18" s="243"/>
      <c r="D18" s="244">
        <v>10</v>
      </c>
      <c r="E18" s="243"/>
      <c r="F18" s="244">
        <v>10</v>
      </c>
      <c r="G18" s="243"/>
      <c r="H18" s="244">
        <v>10</v>
      </c>
      <c r="I18" s="243"/>
      <c r="J18" s="244">
        <v>11</v>
      </c>
      <c r="K18" s="243"/>
      <c r="L18" s="244"/>
      <c r="M18" s="242"/>
      <c r="N18" s="77" t="s">
        <v>346</v>
      </c>
      <c r="O18" s="86">
        <f>IFERROR(
IF($W$1='(HIDE) MASTER-Chart'!$J$2,
VLOOKUP(B18,'(HIDE) MASTER-Chart'!$B:$G,6,FALSE),
VLOOKUP(B18,'(HIDE) MASTER-Chart'!$M:$R,6,FALSE)),"")</f>
        <v>80696</v>
      </c>
      <c r="P18" s="87" t="str">
        <f t="shared" si="5"/>
        <v>(10)</v>
      </c>
      <c r="Q18" s="88">
        <f>IFERROR(
IF($W$1='(HIDE) MASTER-Chart'!$J$2,
VLOOKUP(D18,'(HIDE) MASTER-Chart'!$B:$G,6,FALSE),
VLOOKUP(D18,'(HIDE) MASTER-Chart'!$M:$R,6,FALSE)),"")</f>
        <v>80696</v>
      </c>
      <c r="R18" s="87" t="str">
        <f t="shared" si="6"/>
        <v>(10)</v>
      </c>
      <c r="S18" s="88">
        <f>IFERROR(
IF($W$1='(HIDE) MASTER-Chart'!$J$2,
VLOOKUP(F18,'(HIDE) MASTER-Chart'!$B:$G,6,FALSE),
VLOOKUP(F18,'(HIDE) MASTER-Chart'!$M:$R,6,FALSE)),"")</f>
        <v>80696</v>
      </c>
      <c r="T18" s="87" t="str">
        <f t="shared" si="7"/>
        <v>(10)</v>
      </c>
      <c r="U18" s="88">
        <f>IFERROR(
IF($W$1='(HIDE) MASTER-Chart'!$J$2,
VLOOKUP(H18,'(HIDE) MASTER-Chart'!$B:$G,6,FALSE),
VLOOKUP(H18,'(HIDE) MASTER-Chart'!$M:$R,6,FALSE)),"")</f>
        <v>80696</v>
      </c>
      <c r="V18" s="87" t="str">
        <f t="shared" si="8"/>
        <v>(10)</v>
      </c>
      <c r="W18" s="88">
        <f>IFERROR(
IF($W$1='(HIDE) MASTER-Chart'!$J$2,
VLOOKUP(J18,'(HIDE) MASTER-Chart'!$B:$G,6,FALSE),
VLOOKUP(J18,'(HIDE) MASTER-Chart'!$M:$R,6,FALSE)),"")</f>
        <v>83073</v>
      </c>
      <c r="X18" s="87" t="str">
        <f t="shared" si="9"/>
        <v>(11)</v>
      </c>
      <c r="Y18" s="88" t="str">
        <f>IFERROR(
IF($W$1='(HIDE) MASTER-Chart'!$J$2,
VLOOKUP(L18,'(HIDE) MASTER-Chart'!$B:$G,6,FALSE),
VLOOKUP(L18,'(HIDE) MASTER-Chart'!$M:$R,6,FALSE)),"")</f>
        <v/>
      </c>
      <c r="Z18" s="89" t="str">
        <f t="shared" si="10"/>
        <v/>
      </c>
    </row>
    <row r="19" spans="1:27" x14ac:dyDescent="0.4">
      <c r="A19" s="64" t="s">
        <v>349</v>
      </c>
      <c r="B19" s="239">
        <v>8</v>
      </c>
      <c r="C19" s="240"/>
      <c r="D19" s="241">
        <v>8</v>
      </c>
      <c r="E19" s="240"/>
      <c r="F19" s="241">
        <v>8</v>
      </c>
      <c r="G19" s="240"/>
      <c r="H19" s="241">
        <v>8</v>
      </c>
      <c r="I19" s="240"/>
      <c r="J19" s="241">
        <v>9</v>
      </c>
      <c r="K19" s="240"/>
      <c r="L19" s="241"/>
      <c r="M19" s="239"/>
      <c r="N19" s="65" t="s">
        <v>348</v>
      </c>
      <c r="O19" s="66">
        <f>IFERROR(
IF($W$1='(HIDE) MASTER-Chart'!$J$2,
VLOOKUP(B19,'(HIDE) MASTER-Chart'!$B:$G,6,FALSE),
VLOOKUP(B19,'(HIDE) MASTER-Chart'!$M:$R,6,FALSE)),"")</f>
        <v>76148</v>
      </c>
      <c r="P19" s="67" t="str">
        <f t="shared" si="5"/>
        <v>(8)</v>
      </c>
      <c r="Q19" s="69">
        <f>IFERROR(
IF($W$1='(HIDE) MASTER-Chart'!$J$2,
VLOOKUP(D19,'(HIDE) MASTER-Chart'!$B:$G,6,FALSE),
VLOOKUP(D19,'(HIDE) MASTER-Chart'!$M:$R,6,FALSE)),"")</f>
        <v>76148</v>
      </c>
      <c r="R19" s="67" t="str">
        <f t="shared" si="6"/>
        <v>(8)</v>
      </c>
      <c r="S19" s="69">
        <f>IFERROR(
IF($W$1='(HIDE) MASTER-Chart'!$J$2,
VLOOKUP(F19,'(HIDE) MASTER-Chart'!$B:$G,6,FALSE),
VLOOKUP(F19,'(HIDE) MASTER-Chart'!$M:$R,6,FALSE)),"")</f>
        <v>76148</v>
      </c>
      <c r="T19" s="67" t="str">
        <f t="shared" si="7"/>
        <v>(8)</v>
      </c>
      <c r="U19" s="69">
        <f>IFERROR(
IF($W$1='(HIDE) MASTER-Chart'!$J$2,
VLOOKUP(H19,'(HIDE) MASTER-Chart'!$B:$G,6,FALSE),
VLOOKUP(H19,'(HIDE) MASTER-Chart'!$M:$R,6,FALSE)),"")</f>
        <v>76148</v>
      </c>
      <c r="V19" s="67" t="str">
        <f t="shared" si="8"/>
        <v>(8)</v>
      </c>
      <c r="W19" s="69">
        <f>IFERROR(
IF($W$1='(HIDE) MASTER-Chart'!$J$2,
VLOOKUP(J19,'(HIDE) MASTER-Chart'!$B:$G,6,FALSE),
VLOOKUP(J19,'(HIDE) MASTER-Chart'!$M:$R,6,FALSE)),"")</f>
        <v>78388</v>
      </c>
      <c r="X19" s="67" t="str">
        <f t="shared" si="9"/>
        <v>(9)</v>
      </c>
      <c r="Y19" s="69" t="str">
        <f>IFERROR(
IF($W$1='(HIDE) MASTER-Chart'!$J$2,
VLOOKUP(L19,'(HIDE) MASTER-Chart'!$B:$G,6,FALSE),
VLOOKUP(L19,'(HIDE) MASTER-Chart'!$M:$R,6,FALSE)),"")</f>
        <v/>
      </c>
      <c r="Z19" s="84" t="str">
        <f t="shared" si="10"/>
        <v/>
      </c>
      <c r="AA19" s="50"/>
    </row>
    <row r="20" spans="1:27" x14ac:dyDescent="0.4">
      <c r="A20" s="71"/>
      <c r="B20" s="245"/>
      <c r="C20" s="246"/>
      <c r="D20" s="247"/>
      <c r="E20" s="246"/>
      <c r="F20" s="247"/>
      <c r="G20" s="246"/>
      <c r="H20" s="247"/>
      <c r="I20" s="246"/>
      <c r="J20" s="247"/>
      <c r="K20" s="246"/>
      <c r="L20" s="247"/>
      <c r="M20" s="245"/>
      <c r="N20" s="72" t="s">
        <v>337</v>
      </c>
      <c r="O20" s="73" t="str">
        <f>IF(ISERROR(VLOOKUP(B20,'(HIDE) MASTER-Chart'!$B:$G,5,FALSE)),"",VLOOKUP(B20,'(HIDE) MASTER-Chart'!$B:$G,5,FALSE))</f>
        <v/>
      </c>
      <c r="P20" s="74" t="str">
        <f t="shared" si="5"/>
        <v/>
      </c>
      <c r="Q20" s="75" t="str">
        <f>IF(ISERROR(VLOOKUP(D20,'(HIDE) MASTER-Chart'!$B:$G,5,FALSE)),"",VLOOKUP(D20,'(HIDE) MASTER-Chart'!$B:$G,5,FALSE))</f>
        <v/>
      </c>
      <c r="R20" s="74" t="str">
        <f t="shared" si="6"/>
        <v/>
      </c>
      <c r="S20" s="75" t="str">
        <f>IF(ISERROR(VLOOKUP(F20,'(HIDE) MASTER-Chart'!$B:$G,5,FALSE)),"",VLOOKUP(F20,'(HIDE) MASTER-Chart'!$B:$G,5,FALSE))</f>
        <v/>
      </c>
      <c r="T20" s="74" t="str">
        <f t="shared" si="7"/>
        <v/>
      </c>
      <c r="U20" s="75" t="str">
        <f>IF(ISERROR(VLOOKUP(H20,'(HIDE) MASTER-Chart'!$B:$G,5,FALSE)),"",VLOOKUP(H20,'(HIDE) MASTER-Chart'!$B:$G,5,FALSE))</f>
        <v/>
      </c>
      <c r="V20" s="74" t="str">
        <f t="shared" si="8"/>
        <v/>
      </c>
      <c r="W20" s="75" t="str">
        <f>IF(ISERROR(VLOOKUP(J20,'(HIDE) MASTER-Chart'!$B:$G,5,FALSE)),"",VLOOKUP(J20,'(HIDE) MASTER-Chart'!$B:$G,5,FALSE))</f>
        <v/>
      </c>
      <c r="X20" s="74" t="str">
        <f t="shared" si="9"/>
        <v/>
      </c>
      <c r="Y20" s="75" t="str">
        <f>IF(ISERROR(VLOOKUP(L20,'(HIDE) MASTER-Chart'!$B:$G,5,FALSE)),"",VLOOKUP(L20,'(HIDE) MASTER-Chart'!$B:$G,5,FALSE))</f>
        <v/>
      </c>
      <c r="Z20" s="85" t="str">
        <f t="shared" si="10"/>
        <v/>
      </c>
    </row>
    <row r="21" spans="1:27" x14ac:dyDescent="0.4">
      <c r="A21" s="76"/>
      <c r="B21" s="242">
        <v>10</v>
      </c>
      <c r="C21" s="243"/>
      <c r="D21" s="244">
        <v>10</v>
      </c>
      <c r="E21" s="243"/>
      <c r="F21" s="244">
        <v>11</v>
      </c>
      <c r="G21" s="243"/>
      <c r="H21" s="244">
        <v>11</v>
      </c>
      <c r="I21" s="243"/>
      <c r="J21" s="244">
        <v>11</v>
      </c>
      <c r="K21" s="243"/>
      <c r="L21" s="244">
        <v>11</v>
      </c>
      <c r="M21" s="242"/>
      <c r="N21" s="77" t="s">
        <v>346</v>
      </c>
      <c r="O21" s="86">
        <f>IFERROR(
IF($W$1='(HIDE) MASTER-Chart'!$J$2,
VLOOKUP(B21,'(HIDE) MASTER-Chart'!$B:$G,6,FALSE),
VLOOKUP(B21,'(HIDE) MASTER-Chart'!$M:$R,6,FALSE)),"")</f>
        <v>80696</v>
      </c>
      <c r="P21" s="87" t="str">
        <f t="shared" si="5"/>
        <v>(10)</v>
      </c>
      <c r="Q21" s="88">
        <f>IFERROR(
IF($W$1='(HIDE) MASTER-Chart'!$J$2,
VLOOKUP(D21,'(HIDE) MASTER-Chart'!$B:$G,6,FALSE),
VLOOKUP(D21,'(HIDE) MASTER-Chart'!$M:$R,6,FALSE)),"")</f>
        <v>80696</v>
      </c>
      <c r="R21" s="87" t="str">
        <f t="shared" si="6"/>
        <v>(10)</v>
      </c>
      <c r="S21" s="88">
        <f>IFERROR(
IF($W$1='(HIDE) MASTER-Chart'!$J$2,
VLOOKUP(F21,'(HIDE) MASTER-Chart'!$B:$G,6,FALSE),
VLOOKUP(F21,'(HIDE) MASTER-Chart'!$M:$R,6,FALSE)),"")</f>
        <v>83073</v>
      </c>
      <c r="T21" s="87" t="str">
        <f t="shared" si="7"/>
        <v>(11)</v>
      </c>
      <c r="U21" s="88">
        <f>IFERROR(
IF($W$1='(HIDE) MASTER-Chart'!$J$2,
VLOOKUP(H21,'(HIDE) MASTER-Chart'!$B:$G,6,FALSE),
VLOOKUP(H21,'(HIDE) MASTER-Chart'!$M:$R,6,FALSE)),"")</f>
        <v>83073</v>
      </c>
      <c r="V21" s="87" t="str">
        <f t="shared" si="8"/>
        <v>(11)</v>
      </c>
      <c r="W21" s="88">
        <f>IFERROR(
IF($W$1='(HIDE) MASTER-Chart'!$J$2,
VLOOKUP(J21,'(HIDE) MASTER-Chart'!$B:$G,6,FALSE),
VLOOKUP(J21,'(HIDE) MASTER-Chart'!$M:$R,6,FALSE)),"")</f>
        <v>83073</v>
      </c>
      <c r="X21" s="87" t="str">
        <f t="shared" si="9"/>
        <v>(11)</v>
      </c>
      <c r="Y21" s="88">
        <f>IFERROR(
IF($W$1='(HIDE) MASTER-Chart'!$J$2,
VLOOKUP(L21,'(HIDE) MASTER-Chart'!$B:$G,6,FALSE),
VLOOKUP(L21,'(HIDE) MASTER-Chart'!$M:$R,6,FALSE)),"")</f>
        <v>83073</v>
      </c>
      <c r="Z21" s="89" t="str">
        <f t="shared" si="10"/>
        <v>(11)</v>
      </c>
    </row>
    <row r="22" spans="1:27" x14ac:dyDescent="0.4">
      <c r="A22" s="64" t="s">
        <v>350</v>
      </c>
      <c r="B22" s="239">
        <v>8</v>
      </c>
      <c r="C22" s="240"/>
      <c r="D22" s="241">
        <v>8</v>
      </c>
      <c r="E22" s="240"/>
      <c r="F22" s="241">
        <v>9</v>
      </c>
      <c r="G22" s="240"/>
      <c r="H22" s="241">
        <v>9</v>
      </c>
      <c r="I22" s="240"/>
      <c r="J22" s="241">
        <v>9</v>
      </c>
      <c r="K22" s="240"/>
      <c r="L22" s="241">
        <v>9</v>
      </c>
      <c r="M22" s="239"/>
      <c r="N22" s="65" t="s">
        <v>348</v>
      </c>
      <c r="O22" s="66">
        <f>IFERROR(
IF($W$1='(HIDE) MASTER-Chart'!$J$2,
VLOOKUP(B22,'(HIDE) MASTER-Chart'!$B:$G,6,FALSE),
VLOOKUP(B22,'(HIDE) MASTER-Chart'!$M:$R,6,FALSE)),"")</f>
        <v>76148</v>
      </c>
      <c r="P22" s="67" t="str">
        <f t="shared" si="5"/>
        <v>(8)</v>
      </c>
      <c r="Q22" s="69">
        <f>IFERROR(
IF($W$1='(HIDE) MASTER-Chart'!$J$2,
VLOOKUP(D22,'(HIDE) MASTER-Chart'!$B:$G,6,FALSE),
VLOOKUP(D22,'(HIDE) MASTER-Chart'!$M:$R,6,FALSE)),"")</f>
        <v>76148</v>
      </c>
      <c r="R22" s="67" t="str">
        <f t="shared" si="6"/>
        <v>(8)</v>
      </c>
      <c r="S22" s="69">
        <f>IFERROR(
IF($W$1='(HIDE) MASTER-Chart'!$J$2,
VLOOKUP(F22,'(HIDE) MASTER-Chart'!$B:$G,6,FALSE),
VLOOKUP(F22,'(HIDE) MASTER-Chart'!$M:$R,6,FALSE)),"")</f>
        <v>78388</v>
      </c>
      <c r="T22" s="67" t="str">
        <f t="shared" si="7"/>
        <v>(9)</v>
      </c>
      <c r="U22" s="69">
        <f>IFERROR(
IF($W$1='(HIDE) MASTER-Chart'!$J$2,
VLOOKUP(H22,'(HIDE) MASTER-Chart'!$B:$G,6,FALSE),
VLOOKUP(H22,'(HIDE) MASTER-Chart'!$M:$R,6,FALSE)),"")</f>
        <v>78388</v>
      </c>
      <c r="V22" s="67" t="str">
        <f t="shared" si="8"/>
        <v>(9)</v>
      </c>
      <c r="W22" s="69">
        <f>IFERROR(
IF($W$1='(HIDE) MASTER-Chart'!$J$2,
VLOOKUP(J22,'(HIDE) MASTER-Chart'!$B:$G,6,FALSE),
VLOOKUP(J22,'(HIDE) MASTER-Chart'!$M:$R,6,FALSE)),"")</f>
        <v>78388</v>
      </c>
      <c r="X22" s="67" t="str">
        <f t="shared" si="9"/>
        <v>(9)</v>
      </c>
      <c r="Y22" s="69">
        <f>IFERROR(
IF($W$1='(HIDE) MASTER-Chart'!$J$2,
VLOOKUP(L22,'(HIDE) MASTER-Chart'!$B:$G,6,FALSE),
VLOOKUP(L22,'(HIDE) MASTER-Chart'!$M:$R,6,FALSE)),"")</f>
        <v>78388</v>
      </c>
      <c r="Z22" s="84" t="str">
        <f t="shared" si="10"/>
        <v>(9)</v>
      </c>
    </row>
    <row r="23" spans="1:27" x14ac:dyDescent="0.4">
      <c r="A23" s="71"/>
      <c r="B23" s="245"/>
      <c r="C23" s="246"/>
      <c r="D23" s="247"/>
      <c r="E23" s="246"/>
      <c r="F23" s="247"/>
      <c r="G23" s="246"/>
      <c r="H23" s="247"/>
      <c r="I23" s="246"/>
      <c r="J23" s="247"/>
      <c r="K23" s="246"/>
      <c r="L23" s="247"/>
      <c r="M23" s="245"/>
      <c r="N23" s="72" t="s">
        <v>337</v>
      </c>
      <c r="O23" s="73" t="str">
        <f>IF(ISERROR(VLOOKUP(B23,'(HIDE) MASTER-Chart'!$B:$G,5,FALSE)),"",VLOOKUP(B23,'(HIDE) MASTER-Chart'!$B:$G,5,FALSE))</f>
        <v/>
      </c>
      <c r="P23" s="74" t="str">
        <f t="shared" si="5"/>
        <v/>
      </c>
      <c r="Q23" s="75" t="str">
        <f>IF(ISERROR(VLOOKUP(D23,'(HIDE) MASTER-Chart'!$B:$G,5,FALSE)),"",VLOOKUP(D23,'(HIDE) MASTER-Chart'!$B:$G,5,FALSE))</f>
        <v/>
      </c>
      <c r="R23" s="74" t="str">
        <f t="shared" si="6"/>
        <v/>
      </c>
      <c r="S23" s="75" t="str">
        <f>IF(ISERROR(VLOOKUP(F23,'(HIDE) MASTER-Chart'!$B:$G,5,FALSE)),"",VLOOKUP(F23,'(HIDE) MASTER-Chart'!$B:$G,5,FALSE))</f>
        <v/>
      </c>
      <c r="T23" s="74" t="str">
        <f t="shared" si="7"/>
        <v/>
      </c>
      <c r="U23" s="75" t="str">
        <f>IF(ISERROR(VLOOKUP(H23,'(HIDE) MASTER-Chart'!$B:$G,5,FALSE)),"",VLOOKUP(H23,'(HIDE) MASTER-Chart'!$B:$G,5,FALSE))</f>
        <v/>
      </c>
      <c r="V23" s="74" t="str">
        <f t="shared" si="8"/>
        <v/>
      </c>
      <c r="W23" s="75" t="str">
        <f>IF(ISERROR(VLOOKUP(J23,'(HIDE) MASTER-Chart'!$B:$G,5,FALSE)),"",VLOOKUP(J23,'(HIDE) MASTER-Chart'!$B:$G,5,FALSE))</f>
        <v/>
      </c>
      <c r="X23" s="74" t="str">
        <f t="shared" si="9"/>
        <v/>
      </c>
      <c r="Y23" s="75" t="str">
        <f>IF(ISERROR(VLOOKUP(L23,'(HIDE) MASTER-Chart'!$B:$G,5,FALSE)),"",VLOOKUP(L23,'(HIDE) MASTER-Chart'!$B:$G,5,FALSE))</f>
        <v/>
      </c>
      <c r="Z23" s="85" t="str">
        <f t="shared" si="10"/>
        <v/>
      </c>
    </row>
    <row r="24" spans="1:27" x14ac:dyDescent="0.4">
      <c r="A24" s="76"/>
      <c r="B24" s="242">
        <v>11</v>
      </c>
      <c r="C24" s="243"/>
      <c r="D24" s="244">
        <v>11</v>
      </c>
      <c r="E24" s="243"/>
      <c r="F24" s="244">
        <v>11</v>
      </c>
      <c r="G24" s="243"/>
      <c r="H24" s="244">
        <v>11</v>
      </c>
      <c r="I24" s="243"/>
      <c r="J24" s="244">
        <v>12</v>
      </c>
      <c r="K24" s="243"/>
      <c r="L24" s="244">
        <v>12</v>
      </c>
      <c r="M24" s="242"/>
      <c r="N24" s="77" t="s">
        <v>346</v>
      </c>
      <c r="O24" s="86">
        <f>IFERROR(
IF($W$1='(HIDE) MASTER-Chart'!$J$2,
VLOOKUP(B24,'(HIDE) MASTER-Chart'!$B:$G,6,FALSE),
VLOOKUP(B24,'(HIDE) MASTER-Chart'!$M:$R,6,FALSE)),"")</f>
        <v>83073</v>
      </c>
      <c r="P24" s="87" t="str">
        <f t="shared" si="5"/>
        <v>(11)</v>
      </c>
      <c r="Q24" s="88">
        <f>IFERROR(
IF($W$1='(HIDE) MASTER-Chart'!$J$2,
VLOOKUP(D24,'(HIDE) MASTER-Chart'!$B:$G,6,FALSE),
VLOOKUP(D24,'(HIDE) MASTER-Chart'!$M:$R,6,FALSE)),"")</f>
        <v>83073</v>
      </c>
      <c r="R24" s="87" t="str">
        <f t="shared" si="6"/>
        <v>(11)</v>
      </c>
      <c r="S24" s="88">
        <f>IFERROR(
IF($W$1='(HIDE) MASTER-Chart'!$J$2,
VLOOKUP(F24,'(HIDE) MASTER-Chart'!$B:$G,6,FALSE),
VLOOKUP(F24,'(HIDE) MASTER-Chart'!$M:$R,6,FALSE)),"")</f>
        <v>83073</v>
      </c>
      <c r="T24" s="87" t="str">
        <f t="shared" si="7"/>
        <v>(11)</v>
      </c>
      <c r="U24" s="88">
        <f>IFERROR(
IF($W$1='(HIDE) MASTER-Chart'!$J$2,
VLOOKUP(H24,'(HIDE) MASTER-Chart'!$B:$G,6,FALSE),
VLOOKUP(H24,'(HIDE) MASTER-Chart'!$M:$R,6,FALSE)),"")</f>
        <v>83073</v>
      </c>
      <c r="V24" s="87" t="str">
        <f t="shared" si="8"/>
        <v>(11)</v>
      </c>
      <c r="W24" s="88">
        <f>IFERROR(
IF($W$1='(HIDE) MASTER-Chart'!$J$2,
VLOOKUP(J24,'(HIDE) MASTER-Chart'!$B:$G,6,FALSE),
VLOOKUP(J24,'(HIDE) MASTER-Chart'!$M:$R,6,FALSE)),"")</f>
        <v>85517</v>
      </c>
      <c r="X24" s="87" t="str">
        <f t="shared" si="9"/>
        <v>(12)</v>
      </c>
      <c r="Y24" s="88">
        <f>IFERROR(
IF($W$1='(HIDE) MASTER-Chart'!$J$2,
VLOOKUP(L24,'(HIDE) MASTER-Chart'!$B:$G,6,FALSE),
VLOOKUP(L24,'(HIDE) MASTER-Chart'!$M:$R,6,FALSE)),"")</f>
        <v>85517</v>
      </c>
      <c r="Z24" s="89" t="str">
        <f t="shared" si="10"/>
        <v>(12)</v>
      </c>
    </row>
    <row r="25" spans="1:27" x14ac:dyDescent="0.4">
      <c r="A25" s="64" t="s">
        <v>351</v>
      </c>
      <c r="B25" s="239">
        <v>9</v>
      </c>
      <c r="C25" s="240"/>
      <c r="D25" s="241">
        <v>9</v>
      </c>
      <c r="E25" s="240"/>
      <c r="F25" s="241">
        <v>9</v>
      </c>
      <c r="G25" s="240"/>
      <c r="H25" s="241">
        <v>9</v>
      </c>
      <c r="I25" s="240"/>
      <c r="J25" s="241">
        <v>10</v>
      </c>
      <c r="K25" s="240"/>
      <c r="L25" s="241">
        <v>10</v>
      </c>
      <c r="M25" s="239"/>
      <c r="N25" s="65" t="s">
        <v>348</v>
      </c>
      <c r="O25" s="66">
        <f>IFERROR(
IF($W$1='(HIDE) MASTER-Chart'!$J$2,
VLOOKUP(B25,'(HIDE) MASTER-Chart'!$B:$G,6,FALSE),
VLOOKUP(B25,'(HIDE) MASTER-Chart'!$M:$R,6,FALSE)),"")</f>
        <v>78388</v>
      </c>
      <c r="P25" s="67" t="str">
        <f t="shared" si="5"/>
        <v>(9)</v>
      </c>
      <c r="Q25" s="69">
        <f>IFERROR(
IF($W$1='(HIDE) MASTER-Chart'!$J$2,
VLOOKUP(D25,'(HIDE) MASTER-Chart'!$B:$G,6,FALSE),
VLOOKUP(D25,'(HIDE) MASTER-Chart'!$M:$R,6,FALSE)),"")</f>
        <v>78388</v>
      </c>
      <c r="R25" s="67" t="str">
        <f t="shared" si="6"/>
        <v>(9)</v>
      </c>
      <c r="S25" s="69">
        <f>IFERROR(
IF($W$1='(HIDE) MASTER-Chart'!$J$2,
VLOOKUP(F25,'(HIDE) MASTER-Chart'!$B:$G,6,FALSE),
VLOOKUP(F25,'(HIDE) MASTER-Chart'!$M:$R,6,FALSE)),"")</f>
        <v>78388</v>
      </c>
      <c r="T25" s="67" t="str">
        <f t="shared" si="7"/>
        <v>(9)</v>
      </c>
      <c r="U25" s="69">
        <f>IFERROR(
IF($W$1='(HIDE) MASTER-Chart'!$J$2,
VLOOKUP(H25,'(HIDE) MASTER-Chart'!$B:$G,6,FALSE),
VLOOKUP(H25,'(HIDE) MASTER-Chart'!$M:$R,6,FALSE)),"")</f>
        <v>78388</v>
      </c>
      <c r="V25" s="67" t="str">
        <f t="shared" si="8"/>
        <v>(9)</v>
      </c>
      <c r="W25" s="69">
        <f>IFERROR(
IF($W$1='(HIDE) MASTER-Chart'!$J$2,
VLOOKUP(J25,'(HIDE) MASTER-Chart'!$B:$G,6,FALSE),
VLOOKUP(J25,'(HIDE) MASTER-Chart'!$M:$R,6,FALSE)),"")</f>
        <v>80696</v>
      </c>
      <c r="X25" s="67" t="str">
        <f t="shared" si="9"/>
        <v>(10)</v>
      </c>
      <c r="Y25" s="69">
        <f>IFERROR(
IF($W$1='(HIDE) MASTER-Chart'!$J$2,
VLOOKUP(L25,'(HIDE) MASTER-Chart'!$B:$G,6,FALSE),
VLOOKUP(L25,'(HIDE) MASTER-Chart'!$M:$R,6,FALSE)),"")</f>
        <v>80696</v>
      </c>
      <c r="Z25" s="84" t="str">
        <f t="shared" si="10"/>
        <v>(10)</v>
      </c>
    </row>
    <row r="26" spans="1:27" x14ac:dyDescent="0.4">
      <c r="A26" s="71"/>
      <c r="B26" s="245"/>
      <c r="C26" s="246"/>
      <c r="D26" s="247"/>
      <c r="E26" s="246"/>
      <c r="F26" s="247"/>
      <c r="G26" s="246"/>
      <c r="H26" s="247"/>
      <c r="I26" s="246"/>
      <c r="J26" s="247"/>
      <c r="K26" s="246"/>
      <c r="L26" s="247"/>
      <c r="M26" s="245"/>
      <c r="N26" s="72" t="s">
        <v>337</v>
      </c>
      <c r="O26" s="73" t="str">
        <f>IF(ISERROR(VLOOKUP(B26,'(HIDE) MASTER-Chart'!$B:$G,5,FALSE)),"",VLOOKUP(B26,'(HIDE) MASTER-Chart'!$B:$G,5,FALSE))</f>
        <v/>
      </c>
      <c r="P26" s="74" t="str">
        <f t="shared" si="5"/>
        <v/>
      </c>
      <c r="Q26" s="75" t="str">
        <f>IF(ISERROR(VLOOKUP(D26,'(HIDE) MASTER-Chart'!$B:$G,5,FALSE)),"",VLOOKUP(D26,'(HIDE) MASTER-Chart'!$B:$G,5,FALSE))</f>
        <v/>
      </c>
      <c r="R26" s="74" t="str">
        <f t="shared" si="6"/>
        <v/>
      </c>
      <c r="S26" s="75" t="str">
        <f>IF(ISERROR(VLOOKUP(F26,'(HIDE) MASTER-Chart'!$B:$G,5,FALSE)),"",VLOOKUP(F26,'(HIDE) MASTER-Chart'!$B:$G,5,FALSE))</f>
        <v/>
      </c>
      <c r="T26" s="74" t="str">
        <f t="shared" si="7"/>
        <v/>
      </c>
      <c r="U26" s="75" t="str">
        <f>IF(ISERROR(VLOOKUP(H26,'(HIDE) MASTER-Chart'!$B:$G,5,FALSE)),"",VLOOKUP(H26,'(HIDE) MASTER-Chart'!$B:$G,5,FALSE))</f>
        <v/>
      </c>
      <c r="V26" s="74" t="str">
        <f t="shared" si="8"/>
        <v/>
      </c>
      <c r="W26" s="75" t="str">
        <f>IF(ISERROR(VLOOKUP(J26,'(HIDE) MASTER-Chart'!$B:$G,5,FALSE)),"",VLOOKUP(J26,'(HIDE) MASTER-Chart'!$B:$G,5,FALSE))</f>
        <v/>
      </c>
      <c r="X26" s="74" t="str">
        <f t="shared" si="9"/>
        <v/>
      </c>
      <c r="Y26" s="75" t="str">
        <f>IF(ISERROR(VLOOKUP(L26,'(HIDE) MASTER-Chart'!$B:$G,5,FALSE)),"",VLOOKUP(L26,'(HIDE) MASTER-Chart'!$B:$G,5,FALSE))</f>
        <v/>
      </c>
      <c r="Z26" s="85" t="str">
        <f t="shared" si="10"/>
        <v/>
      </c>
    </row>
    <row r="27" spans="1:27" x14ac:dyDescent="0.4">
      <c r="A27" s="76"/>
      <c r="B27" s="242">
        <v>11</v>
      </c>
      <c r="C27" s="243"/>
      <c r="D27" s="244">
        <v>11</v>
      </c>
      <c r="E27" s="243"/>
      <c r="F27" s="244">
        <v>12</v>
      </c>
      <c r="G27" s="243"/>
      <c r="H27" s="244">
        <v>12</v>
      </c>
      <c r="I27" s="243"/>
      <c r="J27" s="244">
        <v>12</v>
      </c>
      <c r="K27" s="243"/>
      <c r="L27" s="244">
        <v>12</v>
      </c>
      <c r="M27" s="242"/>
      <c r="N27" s="77" t="s">
        <v>346</v>
      </c>
      <c r="O27" s="86">
        <f>IFERROR(
IF($W$1='(HIDE) MASTER-Chart'!$J$2,
VLOOKUP(B27,'(HIDE) MASTER-Chart'!$B:$G,6,FALSE),
VLOOKUP(B27,'(HIDE) MASTER-Chart'!$M:$R,6,FALSE)),"")</f>
        <v>83073</v>
      </c>
      <c r="P27" s="87" t="str">
        <f t="shared" si="5"/>
        <v>(11)</v>
      </c>
      <c r="Q27" s="88">
        <f>IFERROR(
IF($W$1='(HIDE) MASTER-Chart'!$J$2,
VLOOKUP(D27,'(HIDE) MASTER-Chart'!$B:$G,6,FALSE),
VLOOKUP(D27,'(HIDE) MASTER-Chart'!$M:$R,6,FALSE)),"")</f>
        <v>83073</v>
      </c>
      <c r="R27" s="87" t="str">
        <f t="shared" si="6"/>
        <v>(11)</v>
      </c>
      <c r="S27" s="88">
        <f>IFERROR(
IF($W$1='(HIDE) MASTER-Chart'!$J$2,
VLOOKUP(F27,'(HIDE) MASTER-Chart'!$B:$G,6,FALSE),
VLOOKUP(F27,'(HIDE) MASTER-Chart'!$M:$R,6,FALSE)),"")</f>
        <v>85517</v>
      </c>
      <c r="T27" s="87" t="str">
        <f t="shared" si="7"/>
        <v>(12)</v>
      </c>
      <c r="U27" s="88">
        <f>IFERROR(
IF($W$1='(HIDE) MASTER-Chart'!$J$2,
VLOOKUP(H27,'(HIDE) MASTER-Chart'!$B:$G,6,FALSE),
VLOOKUP(H27,'(HIDE) MASTER-Chart'!$M:$R,6,FALSE)),"")</f>
        <v>85517</v>
      </c>
      <c r="V27" s="87" t="str">
        <f t="shared" si="8"/>
        <v>(12)</v>
      </c>
      <c r="W27" s="88">
        <f>IFERROR(
IF($W$1='(HIDE) MASTER-Chart'!$J$2,
VLOOKUP(J27,'(HIDE) MASTER-Chart'!$B:$G,6,FALSE),
VLOOKUP(J27,'(HIDE) MASTER-Chart'!$M:$R,6,FALSE)),"")</f>
        <v>85517</v>
      </c>
      <c r="X27" s="87" t="str">
        <f t="shared" si="9"/>
        <v>(12)</v>
      </c>
      <c r="Y27" s="88">
        <f>IFERROR(
IF($W$1='(HIDE) MASTER-Chart'!$J$2,
VLOOKUP(L27,'(HIDE) MASTER-Chart'!$B:$G,6,FALSE),
VLOOKUP(L27,'(HIDE) MASTER-Chart'!$M:$R,6,FALSE)),"")</f>
        <v>85517</v>
      </c>
      <c r="Z27" s="89" t="str">
        <f t="shared" si="10"/>
        <v>(12)</v>
      </c>
    </row>
    <row r="28" spans="1:27" x14ac:dyDescent="0.4">
      <c r="A28" s="64" t="s">
        <v>352</v>
      </c>
      <c r="B28" s="239">
        <v>9</v>
      </c>
      <c r="C28" s="240"/>
      <c r="D28" s="241">
        <v>9</v>
      </c>
      <c r="E28" s="240"/>
      <c r="F28" s="241">
        <v>10</v>
      </c>
      <c r="G28" s="240"/>
      <c r="H28" s="241">
        <v>10</v>
      </c>
      <c r="I28" s="240"/>
      <c r="J28" s="241">
        <v>10</v>
      </c>
      <c r="K28" s="240"/>
      <c r="L28" s="241">
        <v>10</v>
      </c>
      <c r="M28" s="239"/>
      <c r="N28" s="65" t="s">
        <v>348</v>
      </c>
      <c r="O28" s="66">
        <f>IFERROR(
IF($W$1='(HIDE) MASTER-Chart'!$J$2,
VLOOKUP(B28,'(HIDE) MASTER-Chart'!$B:$G,6,FALSE),
VLOOKUP(B28,'(HIDE) MASTER-Chart'!$M:$R,6,FALSE)),"")</f>
        <v>78388</v>
      </c>
      <c r="P28" s="67" t="str">
        <f t="shared" si="5"/>
        <v>(9)</v>
      </c>
      <c r="Q28" s="69">
        <f>IFERROR(
IF($W$1='(HIDE) MASTER-Chart'!$J$2,
VLOOKUP(D28,'(HIDE) MASTER-Chart'!$B:$G,6,FALSE),
VLOOKUP(D28,'(HIDE) MASTER-Chart'!$M:$R,6,FALSE)),"")</f>
        <v>78388</v>
      </c>
      <c r="R28" s="67" t="str">
        <f t="shared" si="6"/>
        <v>(9)</v>
      </c>
      <c r="S28" s="69">
        <f>IFERROR(
IF($W$1='(HIDE) MASTER-Chart'!$J$2,
VLOOKUP(F28,'(HIDE) MASTER-Chart'!$B:$G,6,FALSE),
VLOOKUP(F28,'(HIDE) MASTER-Chart'!$M:$R,6,FALSE)),"")</f>
        <v>80696</v>
      </c>
      <c r="T28" s="67" t="str">
        <f t="shared" si="7"/>
        <v>(10)</v>
      </c>
      <c r="U28" s="69">
        <f>IFERROR(
IF($W$1='(HIDE) MASTER-Chart'!$J$2,
VLOOKUP(H28,'(HIDE) MASTER-Chart'!$B:$G,6,FALSE),
VLOOKUP(H28,'(HIDE) MASTER-Chart'!$M:$R,6,FALSE)),"")</f>
        <v>80696</v>
      </c>
      <c r="V28" s="67" t="str">
        <f t="shared" si="8"/>
        <v>(10)</v>
      </c>
      <c r="W28" s="69">
        <f>IFERROR(
IF($W$1='(HIDE) MASTER-Chart'!$J$2,
VLOOKUP(J28,'(HIDE) MASTER-Chart'!$B:$G,6,FALSE),
VLOOKUP(J28,'(HIDE) MASTER-Chart'!$M:$R,6,FALSE)),"")</f>
        <v>80696</v>
      </c>
      <c r="X28" s="67" t="str">
        <f t="shared" si="9"/>
        <v>(10)</v>
      </c>
      <c r="Y28" s="69">
        <f>IFERROR(
IF($W$1='(HIDE) MASTER-Chart'!$J$2,
VLOOKUP(L28,'(HIDE) MASTER-Chart'!$B:$G,6,FALSE),
VLOOKUP(L28,'(HIDE) MASTER-Chart'!$M:$R,6,FALSE)),"")</f>
        <v>80696</v>
      </c>
      <c r="Z28" s="84" t="str">
        <f t="shared" si="10"/>
        <v>(10)</v>
      </c>
    </row>
    <row r="29" spans="1:27" x14ac:dyDescent="0.4">
      <c r="A29" s="71"/>
      <c r="B29" s="245"/>
      <c r="C29" s="246"/>
      <c r="D29" s="247"/>
      <c r="E29" s="246"/>
      <c r="F29" s="247"/>
      <c r="G29" s="246"/>
      <c r="H29" s="247"/>
      <c r="I29" s="246"/>
      <c r="J29" s="247"/>
      <c r="K29" s="246"/>
      <c r="L29" s="247"/>
      <c r="M29" s="245"/>
      <c r="N29" s="72" t="s">
        <v>337</v>
      </c>
      <c r="O29" s="73" t="str">
        <f>IF(ISERROR(VLOOKUP(B29,'(HIDE) MASTER-Chart'!$B:$G,5,FALSE)),"",VLOOKUP(B29,'(HIDE) MASTER-Chart'!$B:$G,5,FALSE))</f>
        <v/>
      </c>
      <c r="P29" s="74" t="str">
        <f t="shared" si="5"/>
        <v/>
      </c>
      <c r="Q29" s="75" t="str">
        <f>IF(ISERROR(VLOOKUP(D29,'(HIDE) MASTER-Chart'!$B:$G,5,FALSE)),"",VLOOKUP(D29,'(HIDE) MASTER-Chart'!$B:$G,5,FALSE))</f>
        <v/>
      </c>
      <c r="R29" s="74" t="str">
        <f t="shared" si="6"/>
        <v/>
      </c>
      <c r="S29" s="75" t="str">
        <f>IF(ISERROR(VLOOKUP(F29,'(HIDE) MASTER-Chart'!$B:$G,5,FALSE)),"",VLOOKUP(F29,'(HIDE) MASTER-Chart'!$B:$G,5,FALSE))</f>
        <v/>
      </c>
      <c r="T29" s="74" t="str">
        <f t="shared" si="7"/>
        <v/>
      </c>
      <c r="U29" s="75" t="str">
        <f>IF(ISERROR(VLOOKUP(H29,'(HIDE) MASTER-Chart'!$B:$G,5,FALSE)),"",VLOOKUP(H29,'(HIDE) MASTER-Chart'!$B:$G,5,FALSE))</f>
        <v/>
      </c>
      <c r="V29" s="74" t="str">
        <f t="shared" si="8"/>
        <v/>
      </c>
      <c r="W29" s="75" t="str">
        <f>IF(ISERROR(VLOOKUP(J29,'(HIDE) MASTER-Chart'!$B:$G,5,FALSE)),"",VLOOKUP(J29,'(HIDE) MASTER-Chart'!$B:$G,5,FALSE))</f>
        <v/>
      </c>
      <c r="X29" s="74" t="str">
        <f t="shared" si="9"/>
        <v/>
      </c>
      <c r="Y29" s="75" t="str">
        <f>IF(ISERROR(VLOOKUP(L29,'(HIDE) MASTER-Chart'!$B:$G,5,FALSE)),"",VLOOKUP(L29,'(HIDE) MASTER-Chart'!$B:$G,5,FALSE))</f>
        <v/>
      </c>
      <c r="Z29" s="85" t="str">
        <f t="shared" si="10"/>
        <v/>
      </c>
    </row>
    <row r="30" spans="1:27" x14ac:dyDescent="0.4">
      <c r="A30" s="76"/>
      <c r="B30" s="242">
        <v>11</v>
      </c>
      <c r="C30" s="243"/>
      <c r="D30" s="244">
        <v>12</v>
      </c>
      <c r="E30" s="243"/>
      <c r="F30" s="244">
        <v>12</v>
      </c>
      <c r="G30" s="243"/>
      <c r="H30" s="244">
        <v>12</v>
      </c>
      <c r="I30" s="243"/>
      <c r="J30" s="244">
        <v>12</v>
      </c>
      <c r="K30" s="243"/>
      <c r="L30" s="244">
        <v>13</v>
      </c>
      <c r="M30" s="242"/>
      <c r="N30" s="77" t="s">
        <v>346</v>
      </c>
      <c r="O30" s="86">
        <f>IFERROR(
IF($W$1='(HIDE) MASTER-Chart'!$J$2,
VLOOKUP(B30,'(HIDE) MASTER-Chart'!$B:$G,6,FALSE),
VLOOKUP(B30,'(HIDE) MASTER-Chart'!$M:$R,6,FALSE)),"")</f>
        <v>83073</v>
      </c>
      <c r="P30" s="87" t="str">
        <f t="shared" si="5"/>
        <v>(11)</v>
      </c>
      <c r="Q30" s="88">
        <f>IFERROR(
IF($W$1='(HIDE) MASTER-Chart'!$J$2,
VLOOKUP(D30,'(HIDE) MASTER-Chart'!$B:$G,6,FALSE),
VLOOKUP(D30,'(HIDE) MASTER-Chart'!$M:$R,6,FALSE)),"")</f>
        <v>85517</v>
      </c>
      <c r="R30" s="87" t="str">
        <f t="shared" si="6"/>
        <v>(12)</v>
      </c>
      <c r="S30" s="88">
        <f>IFERROR(
IF($W$1='(HIDE) MASTER-Chart'!$J$2,
VLOOKUP(F30,'(HIDE) MASTER-Chart'!$B:$G,6,FALSE),
VLOOKUP(F30,'(HIDE) MASTER-Chart'!$M:$R,6,FALSE)),"")</f>
        <v>85517</v>
      </c>
      <c r="T30" s="87" t="str">
        <f t="shared" si="7"/>
        <v>(12)</v>
      </c>
      <c r="U30" s="88">
        <f>IFERROR(
IF($W$1='(HIDE) MASTER-Chart'!$J$2,
VLOOKUP(H30,'(HIDE) MASTER-Chart'!$B:$G,6,FALSE),
VLOOKUP(H30,'(HIDE) MASTER-Chart'!$M:$R,6,FALSE)),"")</f>
        <v>85517</v>
      </c>
      <c r="V30" s="87" t="str">
        <f t="shared" si="8"/>
        <v>(12)</v>
      </c>
      <c r="W30" s="88">
        <f>IFERROR(
IF($W$1='(HIDE) MASTER-Chart'!$J$2,
VLOOKUP(J30,'(HIDE) MASTER-Chart'!$B:$G,6,FALSE),
VLOOKUP(J30,'(HIDE) MASTER-Chart'!$M:$R,6,FALSE)),"")</f>
        <v>85517</v>
      </c>
      <c r="X30" s="87" t="str">
        <f t="shared" si="9"/>
        <v>(12)</v>
      </c>
      <c r="Y30" s="88">
        <f>IFERROR(
IF($W$1='(HIDE) MASTER-Chart'!$J$2,
VLOOKUP(L30,'(HIDE) MASTER-Chart'!$B:$G,6,FALSE),
VLOOKUP(L30,'(HIDE) MASTER-Chart'!$M:$R,6,FALSE)),"")</f>
        <v>88035</v>
      </c>
      <c r="Z30" s="89" t="str">
        <f t="shared" si="10"/>
        <v>(13)</v>
      </c>
    </row>
    <row r="31" spans="1:27" x14ac:dyDescent="0.4">
      <c r="A31" s="64" t="s">
        <v>353</v>
      </c>
      <c r="B31" s="239">
        <v>9</v>
      </c>
      <c r="C31" s="240"/>
      <c r="D31" s="241">
        <v>10</v>
      </c>
      <c r="E31" s="240"/>
      <c r="F31" s="241">
        <v>10</v>
      </c>
      <c r="G31" s="240"/>
      <c r="H31" s="241">
        <v>10</v>
      </c>
      <c r="I31" s="240"/>
      <c r="J31" s="241">
        <v>10</v>
      </c>
      <c r="K31" s="240"/>
      <c r="L31" s="241">
        <v>11</v>
      </c>
      <c r="M31" s="239"/>
      <c r="N31" s="65" t="s">
        <v>348</v>
      </c>
      <c r="O31" s="66">
        <f>IFERROR(
IF($W$1='(HIDE) MASTER-Chart'!$J$2,
VLOOKUP(B31,'(HIDE) MASTER-Chart'!$B:$G,6,FALSE),
VLOOKUP(B31,'(HIDE) MASTER-Chart'!$M:$R,6,FALSE)),"")</f>
        <v>78388</v>
      </c>
      <c r="P31" s="67" t="str">
        <f t="shared" si="5"/>
        <v>(9)</v>
      </c>
      <c r="Q31" s="69">
        <f>IFERROR(
IF($W$1='(HIDE) MASTER-Chart'!$J$2,
VLOOKUP(D31,'(HIDE) MASTER-Chart'!$B:$G,6,FALSE),
VLOOKUP(D31,'(HIDE) MASTER-Chart'!$M:$R,6,FALSE)),"")</f>
        <v>80696</v>
      </c>
      <c r="R31" s="67" t="str">
        <f t="shared" si="6"/>
        <v>(10)</v>
      </c>
      <c r="S31" s="69">
        <f>IFERROR(
IF($W$1='(HIDE) MASTER-Chart'!$J$2,
VLOOKUP(F31,'(HIDE) MASTER-Chart'!$B:$G,6,FALSE),
VLOOKUP(F31,'(HIDE) MASTER-Chart'!$M:$R,6,FALSE)),"")</f>
        <v>80696</v>
      </c>
      <c r="T31" s="67" t="str">
        <f t="shared" si="7"/>
        <v>(10)</v>
      </c>
      <c r="U31" s="69">
        <f>IFERROR(
IF($W$1='(HIDE) MASTER-Chart'!$J$2,
VLOOKUP(H31,'(HIDE) MASTER-Chart'!$B:$G,6,FALSE),
VLOOKUP(H31,'(HIDE) MASTER-Chart'!$M:$R,6,FALSE)),"")</f>
        <v>80696</v>
      </c>
      <c r="V31" s="67" t="str">
        <f t="shared" si="8"/>
        <v>(10)</v>
      </c>
      <c r="W31" s="69">
        <f>IFERROR(
IF($W$1='(HIDE) MASTER-Chart'!$J$2,
VLOOKUP(J31,'(HIDE) MASTER-Chart'!$B:$G,6,FALSE),
VLOOKUP(J31,'(HIDE) MASTER-Chart'!$M:$R,6,FALSE)),"")</f>
        <v>80696</v>
      </c>
      <c r="X31" s="67" t="str">
        <f t="shared" si="9"/>
        <v>(10)</v>
      </c>
      <c r="Y31" s="69">
        <f>IFERROR(
IF($W$1='(HIDE) MASTER-Chart'!$J$2,
VLOOKUP(L31,'(HIDE) MASTER-Chart'!$B:$G,6,FALSE),
VLOOKUP(L31,'(HIDE) MASTER-Chart'!$M:$R,6,FALSE)),"")</f>
        <v>83073</v>
      </c>
      <c r="Z31" s="84" t="str">
        <f t="shared" si="10"/>
        <v>(11)</v>
      </c>
    </row>
    <row r="32" spans="1:27" x14ac:dyDescent="0.4">
      <c r="A32" s="71"/>
      <c r="B32" s="245"/>
      <c r="C32" s="246"/>
      <c r="D32" s="247"/>
      <c r="E32" s="246"/>
      <c r="F32" s="247"/>
      <c r="G32" s="246"/>
      <c r="H32" s="247"/>
      <c r="I32" s="246"/>
      <c r="J32" s="247"/>
      <c r="K32" s="246"/>
      <c r="L32" s="247"/>
      <c r="M32" s="245"/>
      <c r="N32" s="72" t="s">
        <v>337</v>
      </c>
      <c r="O32" s="73" t="str">
        <f>IF(ISERROR(VLOOKUP(B32,'(HIDE) MASTER-Chart'!$B:$G,5,FALSE)),"",VLOOKUP(B32,'(HIDE) MASTER-Chart'!$B:$G,5,FALSE))</f>
        <v/>
      </c>
      <c r="P32" s="74" t="str">
        <f t="shared" si="5"/>
        <v/>
      </c>
      <c r="Q32" s="75" t="str">
        <f>IF(ISERROR(VLOOKUP(D32,'(HIDE) MASTER-Chart'!$B:$G,5,FALSE)),"",VLOOKUP(D32,'(HIDE) MASTER-Chart'!$B:$G,5,FALSE))</f>
        <v/>
      </c>
      <c r="R32" s="74" t="str">
        <f t="shared" si="6"/>
        <v/>
      </c>
      <c r="S32" s="75" t="str">
        <f>IF(ISERROR(VLOOKUP(F32,'(HIDE) MASTER-Chart'!$B:$G,5,FALSE)),"",VLOOKUP(F32,'(HIDE) MASTER-Chart'!$B:$G,5,FALSE))</f>
        <v/>
      </c>
      <c r="T32" s="74" t="str">
        <f t="shared" si="7"/>
        <v/>
      </c>
      <c r="U32" s="75" t="str">
        <f>IF(ISERROR(VLOOKUP(H32,'(HIDE) MASTER-Chart'!$B:$G,5,FALSE)),"",VLOOKUP(H32,'(HIDE) MASTER-Chart'!$B:$G,5,FALSE))</f>
        <v/>
      </c>
      <c r="V32" s="74" t="str">
        <f t="shared" si="8"/>
        <v/>
      </c>
      <c r="W32" s="75" t="str">
        <f>IF(ISERROR(VLOOKUP(J32,'(HIDE) MASTER-Chart'!$B:$G,5,FALSE)),"",VLOOKUP(J32,'(HIDE) MASTER-Chart'!$B:$G,5,FALSE))</f>
        <v/>
      </c>
      <c r="X32" s="74" t="str">
        <f t="shared" si="9"/>
        <v/>
      </c>
      <c r="Y32" s="75" t="str">
        <f>IF(ISERROR(VLOOKUP(L32,'(HIDE) MASTER-Chart'!$B:$G,5,FALSE)),"",VLOOKUP(L32,'(HIDE) MASTER-Chart'!$B:$G,5,FALSE))</f>
        <v/>
      </c>
      <c r="Z32" s="85" t="str">
        <f t="shared" si="10"/>
        <v/>
      </c>
    </row>
    <row r="33" spans="1:26" x14ac:dyDescent="0.4">
      <c r="A33" s="76"/>
      <c r="B33" s="242">
        <v>12</v>
      </c>
      <c r="C33" s="243"/>
      <c r="D33" s="244">
        <v>12</v>
      </c>
      <c r="E33" s="243"/>
      <c r="F33" s="244">
        <v>12</v>
      </c>
      <c r="G33" s="243"/>
      <c r="H33" s="244">
        <v>13</v>
      </c>
      <c r="I33" s="243"/>
      <c r="J33" s="244">
        <v>13</v>
      </c>
      <c r="K33" s="243"/>
      <c r="L33" s="244">
        <v>13</v>
      </c>
      <c r="M33" s="242"/>
      <c r="N33" s="77" t="s">
        <v>346</v>
      </c>
      <c r="O33" s="86">
        <f>IFERROR(
IF($W$1='(HIDE) MASTER-Chart'!$J$2,
VLOOKUP(B33,'(HIDE) MASTER-Chart'!$B:$G,6,FALSE),
VLOOKUP(B33,'(HIDE) MASTER-Chart'!$M:$R,6,FALSE)),"")</f>
        <v>85517</v>
      </c>
      <c r="P33" s="87" t="str">
        <f t="shared" si="5"/>
        <v>(12)</v>
      </c>
      <c r="Q33" s="88">
        <f>IFERROR(
IF($W$1='(HIDE) MASTER-Chart'!$J$2,
VLOOKUP(D33,'(HIDE) MASTER-Chart'!$B:$G,6,FALSE),
VLOOKUP(D33,'(HIDE) MASTER-Chart'!$M:$R,6,FALSE)),"")</f>
        <v>85517</v>
      </c>
      <c r="R33" s="87" t="str">
        <f t="shared" si="6"/>
        <v>(12)</v>
      </c>
      <c r="S33" s="88">
        <f>IFERROR(
IF($W$1='(HIDE) MASTER-Chart'!$J$2,
VLOOKUP(F33,'(HIDE) MASTER-Chart'!$B:$G,6,FALSE),
VLOOKUP(F33,'(HIDE) MASTER-Chart'!$M:$R,6,FALSE)),"")</f>
        <v>85517</v>
      </c>
      <c r="T33" s="87" t="str">
        <f t="shared" si="7"/>
        <v>(12)</v>
      </c>
      <c r="U33" s="88">
        <f>IFERROR(
IF($W$1='(HIDE) MASTER-Chart'!$J$2,
VLOOKUP(H33,'(HIDE) MASTER-Chart'!$B:$G,6,FALSE),
VLOOKUP(H33,'(HIDE) MASTER-Chart'!$M:$R,6,FALSE)),"")</f>
        <v>88035</v>
      </c>
      <c r="V33" s="87" t="str">
        <f t="shared" si="8"/>
        <v>(13)</v>
      </c>
      <c r="W33" s="88">
        <f>IFERROR(
IF($W$1='(HIDE) MASTER-Chart'!$J$2,
VLOOKUP(J33,'(HIDE) MASTER-Chart'!$B:$G,6,FALSE),
VLOOKUP(J33,'(HIDE) MASTER-Chart'!$M:$R,6,FALSE)),"")</f>
        <v>88035</v>
      </c>
      <c r="X33" s="87" t="str">
        <f t="shared" si="9"/>
        <v>(13)</v>
      </c>
      <c r="Y33" s="88">
        <f>IFERROR(
IF($W$1='(HIDE) MASTER-Chart'!$J$2,
VLOOKUP(L33,'(HIDE) MASTER-Chart'!$B:$G,6,FALSE),
VLOOKUP(L33,'(HIDE) MASTER-Chart'!$M:$R,6,FALSE)),"")</f>
        <v>88035</v>
      </c>
      <c r="Z33" s="89" t="str">
        <f t="shared" si="10"/>
        <v>(13)</v>
      </c>
    </row>
    <row r="34" spans="1:26" x14ac:dyDescent="0.4">
      <c r="A34" s="64" t="s">
        <v>354</v>
      </c>
      <c r="B34" s="239">
        <v>10</v>
      </c>
      <c r="C34" s="240"/>
      <c r="D34" s="241">
        <v>10</v>
      </c>
      <c r="E34" s="240"/>
      <c r="F34" s="241">
        <v>10</v>
      </c>
      <c r="G34" s="240"/>
      <c r="H34" s="241">
        <v>11</v>
      </c>
      <c r="I34" s="240"/>
      <c r="J34" s="241">
        <v>11</v>
      </c>
      <c r="K34" s="240"/>
      <c r="L34" s="241">
        <v>11</v>
      </c>
      <c r="M34" s="239"/>
      <c r="N34" s="65" t="s">
        <v>348</v>
      </c>
      <c r="O34" s="66">
        <f>IFERROR(
IF($W$1='(HIDE) MASTER-Chart'!$J$2,
VLOOKUP(B34,'(HIDE) MASTER-Chart'!$B:$G,6,FALSE),
VLOOKUP(B34,'(HIDE) MASTER-Chart'!$M:$R,6,FALSE)),"")</f>
        <v>80696</v>
      </c>
      <c r="P34" s="67" t="str">
        <f t="shared" si="5"/>
        <v>(10)</v>
      </c>
      <c r="Q34" s="69">
        <f>IFERROR(
IF($W$1='(HIDE) MASTER-Chart'!$J$2,
VLOOKUP(D34,'(HIDE) MASTER-Chart'!$B:$G,6,FALSE),
VLOOKUP(D34,'(HIDE) MASTER-Chart'!$M:$R,6,FALSE)),"")</f>
        <v>80696</v>
      </c>
      <c r="R34" s="67" t="str">
        <f t="shared" si="6"/>
        <v>(10)</v>
      </c>
      <c r="S34" s="69">
        <f>IFERROR(
IF($W$1='(HIDE) MASTER-Chart'!$J$2,
VLOOKUP(F34,'(HIDE) MASTER-Chart'!$B:$G,6,FALSE),
VLOOKUP(F34,'(HIDE) MASTER-Chart'!$M:$R,6,FALSE)),"")</f>
        <v>80696</v>
      </c>
      <c r="T34" s="67" t="str">
        <f t="shared" si="7"/>
        <v>(10)</v>
      </c>
      <c r="U34" s="69">
        <f>IFERROR(
IF($W$1='(HIDE) MASTER-Chart'!$J$2,
VLOOKUP(H34,'(HIDE) MASTER-Chart'!$B:$G,6,FALSE),
VLOOKUP(H34,'(HIDE) MASTER-Chart'!$M:$R,6,FALSE)),"")</f>
        <v>83073</v>
      </c>
      <c r="V34" s="67" t="str">
        <f t="shared" si="8"/>
        <v>(11)</v>
      </c>
      <c r="W34" s="69">
        <f>IFERROR(
IF($W$1='(HIDE) MASTER-Chart'!$J$2,
VLOOKUP(J34,'(HIDE) MASTER-Chart'!$B:$G,6,FALSE),
VLOOKUP(J34,'(HIDE) MASTER-Chart'!$M:$R,6,FALSE)),"")</f>
        <v>83073</v>
      </c>
      <c r="X34" s="67" t="str">
        <f t="shared" si="9"/>
        <v>(11)</v>
      </c>
      <c r="Y34" s="69">
        <f>IFERROR(
IF($W$1='(HIDE) MASTER-Chart'!$J$2,
VLOOKUP(L34,'(HIDE) MASTER-Chart'!$B:$G,6,FALSE),
VLOOKUP(L34,'(HIDE) MASTER-Chart'!$M:$R,6,FALSE)),"")</f>
        <v>83073</v>
      </c>
      <c r="Z34" s="84" t="str">
        <f t="shared" si="10"/>
        <v>(11)</v>
      </c>
    </row>
    <row r="35" spans="1:26" x14ac:dyDescent="0.4">
      <c r="A35" s="71"/>
      <c r="B35" s="245"/>
      <c r="C35" s="246"/>
      <c r="D35" s="247"/>
      <c r="E35" s="246"/>
      <c r="F35" s="247"/>
      <c r="G35" s="246"/>
      <c r="H35" s="247"/>
      <c r="I35" s="246"/>
      <c r="J35" s="247"/>
      <c r="K35" s="246"/>
      <c r="L35" s="247"/>
      <c r="M35" s="245"/>
      <c r="N35" s="72" t="s">
        <v>337</v>
      </c>
      <c r="O35" s="73" t="str">
        <f>IF(ISERROR(VLOOKUP(B35,'(HIDE) MASTER-Chart'!$B:$G,5,FALSE)),"",VLOOKUP(B35,'(HIDE) MASTER-Chart'!$B:$G,5,FALSE))</f>
        <v/>
      </c>
      <c r="P35" s="74" t="str">
        <f t="shared" si="5"/>
        <v/>
      </c>
      <c r="Q35" s="75" t="str">
        <f>IF(ISERROR(VLOOKUP(D35,'(HIDE) MASTER-Chart'!$B:$G,5,FALSE)),"",VLOOKUP(D35,'(HIDE) MASTER-Chart'!$B:$G,5,FALSE))</f>
        <v/>
      </c>
      <c r="R35" s="74" t="str">
        <f t="shared" si="6"/>
        <v/>
      </c>
      <c r="S35" s="75" t="str">
        <f>IF(ISERROR(VLOOKUP(F35,'(HIDE) MASTER-Chart'!$B:$G,5,FALSE)),"",VLOOKUP(F35,'(HIDE) MASTER-Chart'!$B:$G,5,FALSE))</f>
        <v/>
      </c>
      <c r="T35" s="74" t="str">
        <f t="shared" si="7"/>
        <v/>
      </c>
      <c r="U35" s="75" t="str">
        <f>IF(ISERROR(VLOOKUP(H35,'(HIDE) MASTER-Chart'!$B:$G,5,FALSE)),"",VLOOKUP(H35,'(HIDE) MASTER-Chart'!$B:$G,5,FALSE))</f>
        <v/>
      </c>
      <c r="V35" s="74" t="str">
        <f t="shared" si="8"/>
        <v/>
      </c>
      <c r="W35" s="75" t="str">
        <f>IF(ISERROR(VLOOKUP(J35,'(HIDE) MASTER-Chart'!$B:$G,5,FALSE)),"",VLOOKUP(J35,'(HIDE) MASTER-Chart'!$B:$G,5,FALSE))</f>
        <v/>
      </c>
      <c r="X35" s="74" t="str">
        <f t="shared" si="9"/>
        <v/>
      </c>
      <c r="Y35" s="75" t="str">
        <f>IF(ISERROR(VLOOKUP(L35,'(HIDE) MASTER-Chart'!$B:$G,5,FALSE)),"",VLOOKUP(L35,'(HIDE) MASTER-Chart'!$B:$G,5,FALSE))</f>
        <v/>
      </c>
      <c r="Z35" s="85" t="str">
        <f t="shared" si="10"/>
        <v/>
      </c>
    </row>
    <row r="36" spans="1:26" x14ac:dyDescent="0.4">
      <c r="A36" s="76"/>
      <c r="B36" s="242">
        <v>12</v>
      </c>
      <c r="C36" s="243"/>
      <c r="D36" s="244">
        <v>13</v>
      </c>
      <c r="E36" s="243"/>
      <c r="F36" s="244">
        <v>13</v>
      </c>
      <c r="G36" s="243"/>
      <c r="H36" s="244">
        <v>13</v>
      </c>
      <c r="I36" s="243"/>
      <c r="J36" s="244">
        <v>13</v>
      </c>
      <c r="K36" s="243"/>
      <c r="L36" s="244">
        <v>14</v>
      </c>
      <c r="M36" s="242"/>
      <c r="N36" s="77" t="s">
        <v>346</v>
      </c>
      <c r="O36" s="86">
        <f>IFERROR(
IF($W$1='(HIDE) MASTER-Chart'!$J$2,
VLOOKUP(B36,'(HIDE) MASTER-Chart'!$B:$G,6,FALSE),
VLOOKUP(B36,'(HIDE) MASTER-Chart'!$M:$R,6,FALSE)),"")</f>
        <v>85517</v>
      </c>
      <c r="P36" s="87" t="str">
        <f t="shared" si="5"/>
        <v>(12)</v>
      </c>
      <c r="Q36" s="88">
        <f>IFERROR(
IF($W$1='(HIDE) MASTER-Chart'!$J$2,
VLOOKUP(D36,'(HIDE) MASTER-Chart'!$B:$G,6,FALSE),
VLOOKUP(D36,'(HIDE) MASTER-Chart'!$M:$R,6,FALSE)),"")</f>
        <v>88035</v>
      </c>
      <c r="R36" s="87" t="str">
        <f t="shared" si="6"/>
        <v>(13)</v>
      </c>
      <c r="S36" s="88">
        <f>IFERROR(
IF($W$1='(HIDE) MASTER-Chart'!$J$2,
VLOOKUP(F36,'(HIDE) MASTER-Chart'!$B:$G,6,FALSE),
VLOOKUP(F36,'(HIDE) MASTER-Chart'!$M:$R,6,FALSE)),"")</f>
        <v>88035</v>
      </c>
      <c r="T36" s="87" t="str">
        <f t="shared" si="7"/>
        <v>(13)</v>
      </c>
      <c r="U36" s="88">
        <f>IFERROR(
IF($W$1='(HIDE) MASTER-Chart'!$J$2,
VLOOKUP(H36,'(HIDE) MASTER-Chart'!$B:$G,6,FALSE),
VLOOKUP(H36,'(HIDE) MASTER-Chart'!$M:$R,6,FALSE)),"")</f>
        <v>88035</v>
      </c>
      <c r="V36" s="87" t="str">
        <f t="shared" si="8"/>
        <v>(13)</v>
      </c>
      <c r="W36" s="88">
        <f>IFERROR(
IF($W$1='(HIDE) MASTER-Chart'!$J$2,
VLOOKUP(J36,'(HIDE) MASTER-Chart'!$B:$G,6,FALSE),
VLOOKUP(J36,'(HIDE) MASTER-Chart'!$M:$R,6,FALSE)),"")</f>
        <v>88035</v>
      </c>
      <c r="X36" s="87" t="str">
        <f t="shared" si="9"/>
        <v>(13)</v>
      </c>
      <c r="Y36" s="88">
        <f>IFERROR(
IF($W$1='(HIDE) MASTER-Chart'!$J$2,
VLOOKUP(L36,'(HIDE) MASTER-Chart'!$B:$G,6,FALSE),
VLOOKUP(L36,'(HIDE) MASTER-Chart'!$M:$R,6,FALSE)),"")</f>
        <v>90634</v>
      </c>
      <c r="Z36" s="89" t="str">
        <f t="shared" si="10"/>
        <v>(14)</v>
      </c>
    </row>
    <row r="37" spans="1:26" x14ac:dyDescent="0.4">
      <c r="A37" s="64" t="s">
        <v>355</v>
      </c>
      <c r="B37" s="239">
        <v>10</v>
      </c>
      <c r="C37" s="240"/>
      <c r="D37" s="241">
        <v>11</v>
      </c>
      <c r="E37" s="240"/>
      <c r="F37" s="241">
        <v>11</v>
      </c>
      <c r="G37" s="240"/>
      <c r="H37" s="241">
        <v>11</v>
      </c>
      <c r="I37" s="240"/>
      <c r="J37" s="241">
        <v>11</v>
      </c>
      <c r="K37" s="240"/>
      <c r="L37" s="241">
        <v>12</v>
      </c>
      <c r="M37" s="239"/>
      <c r="N37" s="65" t="s">
        <v>348</v>
      </c>
      <c r="O37" s="66">
        <f>IFERROR(
IF($W$1='(HIDE) MASTER-Chart'!$J$2,
VLOOKUP(B37,'(HIDE) MASTER-Chart'!$B:$G,6,FALSE),
VLOOKUP(B37,'(HIDE) MASTER-Chart'!$M:$R,6,FALSE)),"")</f>
        <v>80696</v>
      </c>
      <c r="P37" s="67" t="str">
        <f t="shared" si="5"/>
        <v>(10)</v>
      </c>
      <c r="Q37" s="69">
        <f>IFERROR(
IF($W$1='(HIDE) MASTER-Chart'!$J$2,
VLOOKUP(D37,'(HIDE) MASTER-Chart'!$B:$G,6,FALSE),
VLOOKUP(D37,'(HIDE) MASTER-Chart'!$M:$R,6,FALSE)),"")</f>
        <v>83073</v>
      </c>
      <c r="R37" s="67" t="str">
        <f t="shared" si="6"/>
        <v>(11)</v>
      </c>
      <c r="S37" s="69">
        <f>IFERROR(
IF($W$1='(HIDE) MASTER-Chart'!$J$2,
VLOOKUP(F37,'(HIDE) MASTER-Chart'!$B:$G,6,FALSE),
VLOOKUP(F37,'(HIDE) MASTER-Chart'!$M:$R,6,FALSE)),"")</f>
        <v>83073</v>
      </c>
      <c r="T37" s="67" t="str">
        <f t="shared" si="7"/>
        <v>(11)</v>
      </c>
      <c r="U37" s="69">
        <f>IFERROR(
IF($W$1='(HIDE) MASTER-Chart'!$J$2,
VLOOKUP(H37,'(HIDE) MASTER-Chart'!$B:$G,6,FALSE),
VLOOKUP(H37,'(HIDE) MASTER-Chart'!$M:$R,6,FALSE)),"")</f>
        <v>83073</v>
      </c>
      <c r="V37" s="67" t="str">
        <f t="shared" si="8"/>
        <v>(11)</v>
      </c>
      <c r="W37" s="69">
        <f>IFERROR(
IF($W$1='(HIDE) MASTER-Chart'!$J$2,
VLOOKUP(J37,'(HIDE) MASTER-Chart'!$B:$G,6,FALSE),
VLOOKUP(J37,'(HIDE) MASTER-Chart'!$M:$R,6,FALSE)),"")</f>
        <v>83073</v>
      </c>
      <c r="X37" s="67" t="str">
        <f t="shared" si="9"/>
        <v>(11)</v>
      </c>
      <c r="Y37" s="69">
        <f>IFERROR(
IF($W$1='(HIDE) MASTER-Chart'!$J$2,
VLOOKUP(L37,'(HIDE) MASTER-Chart'!$B:$G,6,FALSE),
VLOOKUP(L37,'(HIDE) MASTER-Chart'!$M:$R,6,FALSE)),"")</f>
        <v>85517</v>
      </c>
      <c r="Z37" s="84" t="str">
        <f t="shared" si="10"/>
        <v>(12)</v>
      </c>
    </row>
    <row r="38" spans="1:26" x14ac:dyDescent="0.4">
      <c r="A38" s="71"/>
      <c r="B38" s="245"/>
      <c r="C38" s="246"/>
      <c r="D38" s="247"/>
      <c r="E38" s="246"/>
      <c r="F38" s="247"/>
      <c r="G38" s="246"/>
      <c r="H38" s="247"/>
      <c r="I38" s="246"/>
      <c r="J38" s="247"/>
      <c r="K38" s="246"/>
      <c r="L38" s="247"/>
      <c r="M38" s="245"/>
      <c r="N38" s="72" t="s">
        <v>337</v>
      </c>
      <c r="O38" s="73" t="str">
        <f>IF(ISERROR(VLOOKUP(B38,'(HIDE) MASTER-Chart'!$B:$G,5,FALSE)),"",VLOOKUP(B38,'(HIDE) MASTER-Chart'!$B:$G,5,FALSE))</f>
        <v/>
      </c>
      <c r="P38" s="74" t="str">
        <f t="shared" si="5"/>
        <v/>
      </c>
      <c r="Q38" s="75" t="str">
        <f>IF(ISERROR(VLOOKUP(D38,'(HIDE) MASTER-Chart'!$B:$G,5,FALSE)),"",VLOOKUP(D38,'(HIDE) MASTER-Chart'!$B:$G,5,FALSE))</f>
        <v/>
      </c>
      <c r="R38" s="74" t="str">
        <f t="shared" si="6"/>
        <v/>
      </c>
      <c r="S38" s="75" t="str">
        <f>IF(ISERROR(VLOOKUP(F38,'(HIDE) MASTER-Chart'!$B:$G,5,FALSE)),"",VLOOKUP(F38,'(HIDE) MASTER-Chart'!$B:$G,5,FALSE))</f>
        <v/>
      </c>
      <c r="T38" s="74" t="str">
        <f t="shared" si="7"/>
        <v/>
      </c>
      <c r="U38" s="75" t="str">
        <f>IF(ISERROR(VLOOKUP(H38,'(HIDE) MASTER-Chart'!$B:$G,5,FALSE)),"",VLOOKUP(H38,'(HIDE) MASTER-Chart'!$B:$G,5,FALSE))</f>
        <v/>
      </c>
      <c r="V38" s="74" t="str">
        <f t="shared" si="8"/>
        <v/>
      </c>
      <c r="W38" s="75" t="str">
        <f>IF(ISERROR(VLOOKUP(J38,'(HIDE) MASTER-Chart'!$B:$G,5,FALSE)),"",VLOOKUP(J38,'(HIDE) MASTER-Chart'!$B:$G,5,FALSE))</f>
        <v/>
      </c>
      <c r="X38" s="74" t="str">
        <f t="shared" si="9"/>
        <v/>
      </c>
      <c r="Y38" s="75" t="str">
        <f>IF(ISERROR(VLOOKUP(L38,'(HIDE) MASTER-Chart'!$B:$G,5,FALSE)),"",VLOOKUP(L38,'(HIDE) MASTER-Chart'!$B:$G,5,FALSE))</f>
        <v/>
      </c>
      <c r="Z38" s="85" t="str">
        <f t="shared" si="10"/>
        <v/>
      </c>
    </row>
    <row r="39" spans="1:26" x14ac:dyDescent="0.4">
      <c r="A39" s="76"/>
      <c r="B39" s="242">
        <v>13</v>
      </c>
      <c r="C39" s="243"/>
      <c r="D39" s="244">
        <v>13</v>
      </c>
      <c r="E39" s="243"/>
      <c r="F39" s="244">
        <v>13</v>
      </c>
      <c r="G39" s="243"/>
      <c r="H39" s="244">
        <v>13</v>
      </c>
      <c r="I39" s="243"/>
      <c r="J39" s="244">
        <v>14</v>
      </c>
      <c r="K39" s="243"/>
      <c r="L39" s="244">
        <v>14</v>
      </c>
      <c r="M39" s="242"/>
      <c r="N39" s="77" t="s">
        <v>346</v>
      </c>
      <c r="O39" s="86">
        <f>IFERROR(
IF($W$1='(HIDE) MASTER-Chart'!$J$2,
VLOOKUP(B39,'(HIDE) MASTER-Chart'!$B:$G,6,FALSE),
VLOOKUP(B39,'(HIDE) MASTER-Chart'!$M:$R,6,FALSE)),"")</f>
        <v>88035</v>
      </c>
      <c r="P39" s="87" t="str">
        <f t="shared" si="5"/>
        <v>(13)</v>
      </c>
      <c r="Q39" s="88">
        <f>IFERROR(
IF($W$1='(HIDE) MASTER-Chart'!$J$2,
VLOOKUP(D39,'(HIDE) MASTER-Chart'!$B:$G,6,FALSE),
VLOOKUP(D39,'(HIDE) MASTER-Chart'!$M:$R,6,FALSE)),"")</f>
        <v>88035</v>
      </c>
      <c r="R39" s="87" t="str">
        <f t="shared" si="6"/>
        <v>(13)</v>
      </c>
      <c r="S39" s="88">
        <f>IFERROR(
IF($W$1='(HIDE) MASTER-Chart'!$J$2,
VLOOKUP(F39,'(HIDE) MASTER-Chart'!$B:$G,6,FALSE),
VLOOKUP(F39,'(HIDE) MASTER-Chart'!$M:$R,6,FALSE)),"")</f>
        <v>88035</v>
      </c>
      <c r="T39" s="87" t="str">
        <f t="shared" si="7"/>
        <v>(13)</v>
      </c>
      <c r="U39" s="88">
        <f>IFERROR(
IF($W$1='(HIDE) MASTER-Chart'!$J$2,
VLOOKUP(H39,'(HIDE) MASTER-Chart'!$B:$G,6,FALSE),
VLOOKUP(H39,'(HIDE) MASTER-Chart'!$M:$R,6,FALSE)),"")</f>
        <v>88035</v>
      </c>
      <c r="V39" s="87" t="str">
        <f t="shared" si="8"/>
        <v>(13)</v>
      </c>
      <c r="W39" s="88">
        <f>IFERROR(
IF($W$1='(HIDE) MASTER-Chart'!$J$2,
VLOOKUP(J39,'(HIDE) MASTER-Chart'!$B:$G,6,FALSE),
VLOOKUP(J39,'(HIDE) MASTER-Chart'!$M:$R,6,FALSE)),"")</f>
        <v>90634</v>
      </c>
      <c r="X39" s="87" t="str">
        <f t="shared" si="9"/>
        <v>(14)</v>
      </c>
      <c r="Y39" s="88">
        <f>IFERROR(
IF($W$1='(HIDE) MASTER-Chart'!$J$2,
VLOOKUP(L39,'(HIDE) MASTER-Chart'!$B:$G,6,FALSE),
VLOOKUP(L39,'(HIDE) MASTER-Chart'!$M:$R,6,FALSE)),"")</f>
        <v>90634</v>
      </c>
      <c r="Z39" s="89" t="str">
        <f t="shared" si="10"/>
        <v>(14)</v>
      </c>
    </row>
    <row r="40" spans="1:26" x14ac:dyDescent="0.4">
      <c r="A40" s="64" t="s">
        <v>358</v>
      </c>
      <c r="B40" s="239">
        <v>11</v>
      </c>
      <c r="C40" s="240"/>
      <c r="D40" s="241">
        <v>11</v>
      </c>
      <c r="E40" s="240"/>
      <c r="F40" s="241">
        <v>11</v>
      </c>
      <c r="G40" s="240"/>
      <c r="H40" s="241">
        <v>11</v>
      </c>
      <c r="I40" s="240"/>
      <c r="J40" s="241">
        <v>12</v>
      </c>
      <c r="K40" s="240"/>
      <c r="L40" s="241">
        <v>12</v>
      </c>
      <c r="M40" s="239"/>
      <c r="N40" s="65" t="s">
        <v>348</v>
      </c>
      <c r="O40" s="66">
        <f>IFERROR(
IF($W$1='(HIDE) MASTER-Chart'!$J$2,
VLOOKUP(B40,'(HIDE) MASTER-Chart'!$B:$G,6,FALSE),
VLOOKUP(B40,'(HIDE) MASTER-Chart'!$M:$R,6,FALSE)),"")</f>
        <v>83073</v>
      </c>
      <c r="P40" s="67" t="str">
        <f t="shared" si="5"/>
        <v>(11)</v>
      </c>
      <c r="Q40" s="69">
        <f>IFERROR(
IF($W$1='(HIDE) MASTER-Chart'!$J$2,
VLOOKUP(D40,'(HIDE) MASTER-Chart'!$B:$G,6,FALSE),
VLOOKUP(D40,'(HIDE) MASTER-Chart'!$M:$R,6,FALSE)),"")</f>
        <v>83073</v>
      </c>
      <c r="R40" s="67" t="str">
        <f t="shared" si="6"/>
        <v>(11)</v>
      </c>
      <c r="S40" s="69">
        <f>IFERROR(
IF($W$1='(HIDE) MASTER-Chart'!$J$2,
VLOOKUP(F40,'(HIDE) MASTER-Chart'!$B:$G,6,FALSE),
VLOOKUP(F40,'(HIDE) MASTER-Chart'!$M:$R,6,FALSE)),"")</f>
        <v>83073</v>
      </c>
      <c r="T40" s="67" t="str">
        <f t="shared" si="7"/>
        <v>(11)</v>
      </c>
      <c r="U40" s="69">
        <f>IFERROR(
IF($W$1='(HIDE) MASTER-Chart'!$J$2,
VLOOKUP(H40,'(HIDE) MASTER-Chart'!$B:$G,6,FALSE),
VLOOKUP(H40,'(HIDE) MASTER-Chart'!$M:$R,6,FALSE)),"")</f>
        <v>83073</v>
      </c>
      <c r="V40" s="67" t="str">
        <f t="shared" si="8"/>
        <v>(11)</v>
      </c>
      <c r="W40" s="69">
        <f>IFERROR(
IF($W$1='(HIDE) MASTER-Chart'!$J$2,
VLOOKUP(J40,'(HIDE) MASTER-Chart'!$B:$G,6,FALSE),
VLOOKUP(J40,'(HIDE) MASTER-Chart'!$M:$R,6,FALSE)),"")</f>
        <v>85517</v>
      </c>
      <c r="X40" s="67" t="str">
        <f t="shared" si="9"/>
        <v>(12)</v>
      </c>
      <c r="Y40" s="69">
        <f>IFERROR(
IF($W$1='(HIDE) MASTER-Chart'!$J$2,
VLOOKUP(L40,'(HIDE) MASTER-Chart'!$B:$G,6,FALSE),
VLOOKUP(L40,'(HIDE) MASTER-Chart'!$M:$R,6,FALSE)),"")</f>
        <v>85517</v>
      </c>
      <c r="Z40" s="84" t="str">
        <f t="shared" si="10"/>
        <v>(12)</v>
      </c>
    </row>
    <row r="41" spans="1:26" x14ac:dyDescent="0.4">
      <c r="A41" s="71"/>
      <c r="B41" s="245"/>
      <c r="C41" s="246"/>
      <c r="D41" s="247"/>
      <c r="E41" s="246"/>
      <c r="F41" s="247"/>
      <c r="G41" s="246"/>
      <c r="H41" s="247"/>
      <c r="I41" s="246"/>
      <c r="J41" s="247"/>
      <c r="K41" s="246"/>
      <c r="L41" s="247"/>
      <c r="M41" s="245"/>
      <c r="N41" s="72" t="s">
        <v>337</v>
      </c>
      <c r="O41" s="73" t="str">
        <f>IF(ISERROR(VLOOKUP(B41,'(HIDE) MASTER-Chart'!$B:$G,5,FALSE)),"",VLOOKUP(B41,'(HIDE) MASTER-Chart'!$B:$G,5,FALSE))</f>
        <v/>
      </c>
      <c r="P41" s="74" t="str">
        <f t="shared" si="5"/>
        <v/>
      </c>
      <c r="Q41" s="75" t="str">
        <f>IF(ISERROR(VLOOKUP(D41,'(HIDE) MASTER-Chart'!$B:$G,5,FALSE)),"",VLOOKUP(D41,'(HIDE) MASTER-Chart'!$B:$G,5,FALSE))</f>
        <v/>
      </c>
      <c r="R41" s="74" t="str">
        <f t="shared" si="6"/>
        <v/>
      </c>
      <c r="S41" s="75" t="str">
        <f>IF(ISERROR(VLOOKUP(F41,'(HIDE) MASTER-Chart'!$B:$G,5,FALSE)),"",VLOOKUP(F41,'(HIDE) MASTER-Chart'!$B:$G,5,FALSE))</f>
        <v/>
      </c>
      <c r="T41" s="74" t="str">
        <f t="shared" si="7"/>
        <v/>
      </c>
      <c r="U41" s="75" t="str">
        <f>IF(ISERROR(VLOOKUP(H41,'(HIDE) MASTER-Chart'!$B:$G,5,FALSE)),"",VLOOKUP(H41,'(HIDE) MASTER-Chart'!$B:$G,5,FALSE))</f>
        <v/>
      </c>
      <c r="V41" s="74" t="str">
        <f t="shared" si="8"/>
        <v/>
      </c>
      <c r="W41" s="75" t="str">
        <f>IF(ISERROR(VLOOKUP(J41,'(HIDE) MASTER-Chart'!$B:$G,5,FALSE)),"",VLOOKUP(J41,'(HIDE) MASTER-Chart'!$B:$G,5,FALSE))</f>
        <v/>
      </c>
      <c r="X41" s="74" t="str">
        <f t="shared" si="9"/>
        <v/>
      </c>
      <c r="Y41" s="75" t="str">
        <f>IF(ISERROR(VLOOKUP(L41,'(HIDE) MASTER-Chart'!$B:$G,5,FALSE)),"",VLOOKUP(L41,'(HIDE) MASTER-Chart'!$B:$G,5,FALSE))</f>
        <v/>
      </c>
      <c r="Z41" s="85" t="str">
        <f t="shared" si="10"/>
        <v/>
      </c>
    </row>
    <row r="42" spans="1:26" x14ac:dyDescent="0.4">
      <c r="A42" s="76"/>
      <c r="B42" s="242">
        <v>13</v>
      </c>
      <c r="C42" s="243"/>
      <c r="D42" s="244">
        <v>13</v>
      </c>
      <c r="E42" s="243"/>
      <c r="F42" s="244">
        <v>14</v>
      </c>
      <c r="G42" s="243"/>
      <c r="H42" s="244">
        <v>14</v>
      </c>
      <c r="I42" s="243"/>
      <c r="J42" s="244">
        <v>14</v>
      </c>
      <c r="K42" s="243"/>
      <c r="L42" s="244">
        <v>14</v>
      </c>
      <c r="M42" s="242"/>
      <c r="N42" s="77" t="s">
        <v>346</v>
      </c>
      <c r="O42" s="86">
        <f>IFERROR(
IF($W$1='(HIDE) MASTER-Chart'!$J$2,
VLOOKUP(B42,'(HIDE) MASTER-Chart'!$B:$G,6,FALSE),
VLOOKUP(B42,'(HIDE) MASTER-Chart'!$M:$R,6,FALSE)),"")</f>
        <v>88035</v>
      </c>
      <c r="P42" s="87" t="str">
        <f t="shared" si="5"/>
        <v>(13)</v>
      </c>
      <c r="Q42" s="88">
        <f>IFERROR(
IF($W$1='(HIDE) MASTER-Chart'!$J$2,
VLOOKUP(D42,'(HIDE) MASTER-Chart'!$B:$G,6,FALSE),
VLOOKUP(D42,'(HIDE) MASTER-Chart'!$M:$R,6,FALSE)),"")</f>
        <v>88035</v>
      </c>
      <c r="R42" s="87" t="str">
        <f t="shared" si="6"/>
        <v>(13)</v>
      </c>
      <c r="S42" s="88">
        <f>IFERROR(
IF($W$1='(HIDE) MASTER-Chart'!$J$2,
VLOOKUP(F42,'(HIDE) MASTER-Chart'!$B:$G,6,FALSE),
VLOOKUP(F42,'(HIDE) MASTER-Chart'!$M:$R,6,FALSE)),"")</f>
        <v>90634</v>
      </c>
      <c r="T42" s="87" t="str">
        <f t="shared" si="7"/>
        <v>(14)</v>
      </c>
      <c r="U42" s="88">
        <f>IFERROR(
IF($W$1='(HIDE) MASTER-Chart'!$J$2,
VLOOKUP(H42,'(HIDE) MASTER-Chart'!$B:$G,6,FALSE),
VLOOKUP(H42,'(HIDE) MASTER-Chart'!$M:$R,6,FALSE)),"")</f>
        <v>90634</v>
      </c>
      <c r="V42" s="87" t="str">
        <f t="shared" si="8"/>
        <v>(14)</v>
      </c>
      <c r="W42" s="88">
        <f>IFERROR(
IF($W$1='(HIDE) MASTER-Chart'!$J$2,
VLOOKUP(J42,'(HIDE) MASTER-Chart'!$B:$G,6,FALSE),
VLOOKUP(J42,'(HIDE) MASTER-Chart'!$M:$R,6,FALSE)),"")</f>
        <v>90634</v>
      </c>
      <c r="X42" s="87" t="str">
        <f t="shared" si="9"/>
        <v>(14)</v>
      </c>
      <c r="Y42" s="88">
        <f>IFERROR(
IF($W$1='(HIDE) MASTER-Chart'!$J$2,
VLOOKUP(L42,'(HIDE) MASTER-Chart'!$B:$G,6,FALSE),
VLOOKUP(L42,'(HIDE) MASTER-Chart'!$M:$R,6,FALSE)),"")</f>
        <v>90634</v>
      </c>
      <c r="Z42" s="89" t="str">
        <f t="shared" si="10"/>
        <v>(14)</v>
      </c>
    </row>
    <row r="43" spans="1:26" x14ac:dyDescent="0.4">
      <c r="A43" s="64" t="s">
        <v>359</v>
      </c>
      <c r="B43" s="239">
        <v>11</v>
      </c>
      <c r="C43" s="240"/>
      <c r="D43" s="241">
        <v>11</v>
      </c>
      <c r="E43" s="240"/>
      <c r="F43" s="241">
        <v>12</v>
      </c>
      <c r="G43" s="240"/>
      <c r="H43" s="241">
        <v>12</v>
      </c>
      <c r="I43" s="240"/>
      <c r="J43" s="241">
        <v>12</v>
      </c>
      <c r="K43" s="240"/>
      <c r="L43" s="241">
        <v>12</v>
      </c>
      <c r="M43" s="239"/>
      <c r="N43" s="65" t="s">
        <v>348</v>
      </c>
      <c r="O43" s="66">
        <f>IFERROR(
IF($W$1='(HIDE) MASTER-Chart'!$J$2,
VLOOKUP(B43,'(HIDE) MASTER-Chart'!$B:$G,6,FALSE),
VLOOKUP(B43,'(HIDE) MASTER-Chart'!$M:$R,6,FALSE)),"")</f>
        <v>83073</v>
      </c>
      <c r="P43" s="67" t="str">
        <f t="shared" si="5"/>
        <v>(11)</v>
      </c>
      <c r="Q43" s="69">
        <f>IFERROR(
IF($W$1='(HIDE) MASTER-Chart'!$J$2,
VLOOKUP(D43,'(HIDE) MASTER-Chart'!$B:$G,6,FALSE),
VLOOKUP(D43,'(HIDE) MASTER-Chart'!$M:$R,6,FALSE)),"")</f>
        <v>83073</v>
      </c>
      <c r="R43" s="67" t="str">
        <f t="shared" si="6"/>
        <v>(11)</v>
      </c>
      <c r="S43" s="69">
        <f>IFERROR(
IF($W$1='(HIDE) MASTER-Chart'!$J$2,
VLOOKUP(F43,'(HIDE) MASTER-Chart'!$B:$G,6,FALSE),
VLOOKUP(F43,'(HIDE) MASTER-Chart'!$M:$R,6,FALSE)),"")</f>
        <v>85517</v>
      </c>
      <c r="T43" s="67" t="str">
        <f t="shared" si="7"/>
        <v>(12)</v>
      </c>
      <c r="U43" s="69">
        <f>IFERROR(
IF($W$1='(HIDE) MASTER-Chart'!$J$2,
VLOOKUP(H43,'(HIDE) MASTER-Chart'!$B:$G,6,FALSE),
VLOOKUP(H43,'(HIDE) MASTER-Chart'!$M:$R,6,FALSE)),"")</f>
        <v>85517</v>
      </c>
      <c r="V43" s="67" t="str">
        <f t="shared" si="8"/>
        <v>(12)</v>
      </c>
      <c r="W43" s="69">
        <f>IFERROR(
IF($W$1='(HIDE) MASTER-Chart'!$J$2,
VLOOKUP(J43,'(HIDE) MASTER-Chart'!$B:$G,6,FALSE),
VLOOKUP(J43,'(HIDE) MASTER-Chart'!$M:$R,6,FALSE)),"")</f>
        <v>85517</v>
      </c>
      <c r="X43" s="67" t="str">
        <f t="shared" si="9"/>
        <v>(12)</v>
      </c>
      <c r="Y43" s="69">
        <f>IFERROR(
IF($W$1='(HIDE) MASTER-Chart'!$J$2,
VLOOKUP(L43,'(HIDE) MASTER-Chart'!$B:$G,6,FALSE),
VLOOKUP(L43,'(HIDE) MASTER-Chart'!$M:$R,6,FALSE)),"")</f>
        <v>85517</v>
      </c>
      <c r="Z43" s="84" t="str">
        <f t="shared" si="10"/>
        <v>(12)</v>
      </c>
    </row>
    <row r="44" spans="1:26" x14ac:dyDescent="0.4">
      <c r="A44" s="71"/>
      <c r="B44" s="245"/>
      <c r="C44" s="246"/>
      <c r="D44" s="247"/>
      <c r="E44" s="246"/>
      <c r="F44" s="247"/>
      <c r="G44" s="246"/>
      <c r="H44" s="247"/>
      <c r="I44" s="246"/>
      <c r="J44" s="247"/>
      <c r="K44" s="246"/>
      <c r="L44" s="247"/>
      <c r="M44" s="245"/>
      <c r="N44" s="72" t="s">
        <v>337</v>
      </c>
      <c r="O44" s="73" t="str">
        <f>IF(ISERROR(VLOOKUP(B44,'(HIDE) MASTER-Chart'!$B:$G,5,FALSE)),"",VLOOKUP(B44,'(HIDE) MASTER-Chart'!$B:$G,5,FALSE))</f>
        <v/>
      </c>
      <c r="P44" s="74" t="str">
        <f t="shared" si="5"/>
        <v/>
      </c>
      <c r="Q44" s="75" t="str">
        <f>IF(ISERROR(VLOOKUP(D44,'(HIDE) MASTER-Chart'!$B:$G,5,FALSE)),"",VLOOKUP(D44,'(HIDE) MASTER-Chart'!$B:$G,5,FALSE))</f>
        <v/>
      </c>
      <c r="R44" s="74" t="str">
        <f t="shared" si="6"/>
        <v/>
      </c>
      <c r="S44" s="75" t="str">
        <f>IF(ISERROR(VLOOKUP(F44,'(HIDE) MASTER-Chart'!$B:$G,5,FALSE)),"",VLOOKUP(F44,'(HIDE) MASTER-Chart'!$B:$G,5,FALSE))</f>
        <v/>
      </c>
      <c r="T44" s="74" t="str">
        <f t="shared" si="7"/>
        <v/>
      </c>
      <c r="U44" s="75" t="str">
        <f>IF(ISERROR(VLOOKUP(H44,'(HIDE) MASTER-Chart'!$B:$G,5,FALSE)),"",VLOOKUP(H44,'(HIDE) MASTER-Chart'!$B:$G,5,FALSE))</f>
        <v/>
      </c>
      <c r="V44" s="74" t="str">
        <f t="shared" si="8"/>
        <v/>
      </c>
      <c r="W44" s="75" t="str">
        <f>IF(ISERROR(VLOOKUP(J44,'(HIDE) MASTER-Chart'!$B:$G,5,FALSE)),"",VLOOKUP(J44,'(HIDE) MASTER-Chart'!$B:$G,5,FALSE))</f>
        <v/>
      </c>
      <c r="X44" s="74" t="str">
        <f t="shared" si="9"/>
        <v/>
      </c>
      <c r="Y44" s="75" t="str">
        <f>IF(ISERROR(VLOOKUP(L44,'(HIDE) MASTER-Chart'!$B:$G,5,FALSE)),"",VLOOKUP(L44,'(HIDE) MASTER-Chart'!$B:$G,5,FALSE))</f>
        <v/>
      </c>
      <c r="Z44" s="85" t="str">
        <f t="shared" si="10"/>
        <v/>
      </c>
    </row>
    <row r="45" spans="1:26" x14ac:dyDescent="0.4">
      <c r="A45" s="76"/>
      <c r="B45" s="242">
        <v>14</v>
      </c>
      <c r="C45" s="243"/>
      <c r="D45" s="244">
        <v>14</v>
      </c>
      <c r="E45" s="243"/>
      <c r="F45" s="244">
        <v>14</v>
      </c>
      <c r="G45" s="243"/>
      <c r="H45" s="244">
        <v>14</v>
      </c>
      <c r="I45" s="243"/>
      <c r="J45" s="244">
        <v>15</v>
      </c>
      <c r="K45" s="243"/>
      <c r="L45" s="244">
        <v>15</v>
      </c>
      <c r="M45" s="242"/>
      <c r="N45" s="77" t="s">
        <v>346</v>
      </c>
      <c r="O45" s="86">
        <f>IFERROR(
IF($W$1='(HIDE) MASTER-Chart'!$J$2,
VLOOKUP(B45,'(HIDE) MASTER-Chart'!$B:$G,6,FALSE),
VLOOKUP(B45,'(HIDE) MASTER-Chart'!$M:$R,6,FALSE)),"")</f>
        <v>90634</v>
      </c>
      <c r="P45" s="87" t="str">
        <f t="shared" si="5"/>
        <v>(14)</v>
      </c>
      <c r="Q45" s="88">
        <f>IFERROR(
IF($W$1='(HIDE) MASTER-Chart'!$J$2,
VLOOKUP(D45,'(HIDE) MASTER-Chart'!$B:$G,6,FALSE),
VLOOKUP(D45,'(HIDE) MASTER-Chart'!$M:$R,6,FALSE)),"")</f>
        <v>90634</v>
      </c>
      <c r="R45" s="87" t="str">
        <f t="shared" si="6"/>
        <v>(14)</v>
      </c>
      <c r="S45" s="88">
        <f>IFERROR(
IF($W$1='(HIDE) MASTER-Chart'!$J$2,
VLOOKUP(F45,'(HIDE) MASTER-Chart'!$B:$G,6,FALSE),
VLOOKUP(F45,'(HIDE) MASTER-Chart'!$M:$R,6,FALSE)),"")</f>
        <v>90634</v>
      </c>
      <c r="T45" s="87" t="str">
        <f t="shared" si="7"/>
        <v>(14)</v>
      </c>
      <c r="U45" s="88">
        <f>IFERROR(
IF($W$1='(HIDE) MASTER-Chart'!$J$2,
VLOOKUP(H45,'(HIDE) MASTER-Chart'!$B:$G,6,FALSE),
VLOOKUP(H45,'(HIDE) MASTER-Chart'!$M:$R,6,FALSE)),"")</f>
        <v>90634</v>
      </c>
      <c r="V45" s="87" t="str">
        <f t="shared" si="8"/>
        <v>(14)</v>
      </c>
      <c r="W45" s="88">
        <f>IFERROR(
IF($W$1='(HIDE) MASTER-Chart'!$J$2,
VLOOKUP(J45,'(HIDE) MASTER-Chart'!$B:$G,6,FALSE),
VLOOKUP(J45,'(HIDE) MASTER-Chart'!$M:$R,6,FALSE)),"")</f>
        <v>93306</v>
      </c>
      <c r="X45" s="87" t="str">
        <f t="shared" si="9"/>
        <v>(15)</v>
      </c>
      <c r="Y45" s="88">
        <f>IFERROR(
IF($W$1='(HIDE) MASTER-Chart'!$J$2,
VLOOKUP(L45,'(HIDE) MASTER-Chart'!$B:$G,6,FALSE),
VLOOKUP(L45,'(HIDE) MASTER-Chart'!$M:$R,6,FALSE)),"")</f>
        <v>93306</v>
      </c>
      <c r="Z45" s="89" t="str">
        <f t="shared" si="10"/>
        <v>(15)</v>
      </c>
    </row>
    <row r="46" spans="1:26" x14ac:dyDescent="0.4">
      <c r="A46" s="64" t="s">
        <v>360</v>
      </c>
      <c r="B46" s="239">
        <v>12</v>
      </c>
      <c r="C46" s="240"/>
      <c r="D46" s="241">
        <v>12</v>
      </c>
      <c r="E46" s="240"/>
      <c r="F46" s="241">
        <v>12</v>
      </c>
      <c r="G46" s="240"/>
      <c r="H46" s="241">
        <v>12</v>
      </c>
      <c r="I46" s="240"/>
      <c r="J46" s="241">
        <v>13</v>
      </c>
      <c r="K46" s="240"/>
      <c r="L46" s="241">
        <v>13</v>
      </c>
      <c r="M46" s="239"/>
      <c r="N46" s="65" t="s">
        <v>348</v>
      </c>
      <c r="O46" s="66">
        <f>IFERROR(
IF($W$1='(HIDE) MASTER-Chart'!$J$2,
VLOOKUP(B46,'(HIDE) MASTER-Chart'!$B:$G,6,FALSE),
VLOOKUP(B46,'(HIDE) MASTER-Chart'!$M:$R,6,FALSE)),"")</f>
        <v>85517</v>
      </c>
      <c r="P46" s="67" t="str">
        <f t="shared" si="5"/>
        <v>(12)</v>
      </c>
      <c r="Q46" s="69">
        <f>IFERROR(
IF($W$1='(HIDE) MASTER-Chart'!$J$2,
VLOOKUP(D46,'(HIDE) MASTER-Chart'!$B:$G,6,FALSE),
VLOOKUP(D46,'(HIDE) MASTER-Chart'!$M:$R,6,FALSE)),"")</f>
        <v>85517</v>
      </c>
      <c r="R46" s="67" t="str">
        <f t="shared" si="6"/>
        <v>(12)</v>
      </c>
      <c r="S46" s="69">
        <f>IFERROR(
IF($W$1='(HIDE) MASTER-Chart'!$J$2,
VLOOKUP(F46,'(HIDE) MASTER-Chart'!$B:$G,6,FALSE),
VLOOKUP(F46,'(HIDE) MASTER-Chart'!$M:$R,6,FALSE)),"")</f>
        <v>85517</v>
      </c>
      <c r="T46" s="67" t="str">
        <f t="shared" si="7"/>
        <v>(12)</v>
      </c>
      <c r="U46" s="69">
        <f>IFERROR(
IF($W$1='(HIDE) MASTER-Chart'!$J$2,
VLOOKUP(H46,'(HIDE) MASTER-Chart'!$B:$G,6,FALSE),
VLOOKUP(H46,'(HIDE) MASTER-Chart'!$M:$R,6,FALSE)),"")</f>
        <v>85517</v>
      </c>
      <c r="V46" s="67" t="str">
        <f t="shared" si="8"/>
        <v>(12)</v>
      </c>
      <c r="W46" s="69">
        <f>IFERROR(
IF($W$1='(HIDE) MASTER-Chart'!$J$2,
VLOOKUP(J46,'(HIDE) MASTER-Chart'!$B:$G,6,FALSE),
VLOOKUP(J46,'(HIDE) MASTER-Chart'!$M:$R,6,FALSE)),"")</f>
        <v>88035</v>
      </c>
      <c r="X46" s="67" t="str">
        <f t="shared" si="9"/>
        <v>(13)</v>
      </c>
      <c r="Y46" s="69">
        <f>IFERROR(
IF($W$1='(HIDE) MASTER-Chart'!$J$2,
VLOOKUP(L46,'(HIDE) MASTER-Chart'!$B:$G,6,FALSE),
VLOOKUP(L46,'(HIDE) MASTER-Chart'!$M:$R,6,FALSE)),"")</f>
        <v>88035</v>
      </c>
      <c r="Z46" s="84" t="str">
        <f t="shared" si="10"/>
        <v>(13)</v>
      </c>
    </row>
    <row r="47" spans="1:26" x14ac:dyDescent="0.4">
      <c r="A47" s="71"/>
      <c r="B47" s="245"/>
      <c r="C47" s="246"/>
      <c r="D47" s="247"/>
      <c r="E47" s="246"/>
      <c r="F47" s="247"/>
      <c r="G47" s="246"/>
      <c r="H47" s="247"/>
      <c r="I47" s="246"/>
      <c r="J47" s="247"/>
      <c r="K47" s="246"/>
      <c r="L47" s="247"/>
      <c r="M47" s="245"/>
      <c r="N47" s="72" t="s">
        <v>337</v>
      </c>
      <c r="O47" s="73" t="str">
        <f>IF(ISERROR(VLOOKUP(B47,'(HIDE) MASTER-Chart'!$B:$G,5,FALSE)),"",VLOOKUP(B47,'(HIDE) MASTER-Chart'!$B:$G,5,FALSE))</f>
        <v/>
      </c>
      <c r="P47" s="74" t="str">
        <f t="shared" si="5"/>
        <v/>
      </c>
      <c r="Q47" s="75" t="str">
        <f>IF(ISERROR(VLOOKUP(D47,'(HIDE) MASTER-Chart'!$B:$G,5,FALSE)),"",VLOOKUP(D47,'(HIDE) MASTER-Chart'!$B:$G,5,FALSE))</f>
        <v/>
      </c>
      <c r="R47" s="74" t="str">
        <f t="shared" si="6"/>
        <v/>
      </c>
      <c r="S47" s="75" t="str">
        <f>IF(ISERROR(VLOOKUP(F47,'(HIDE) MASTER-Chart'!$B:$G,5,FALSE)),"",VLOOKUP(F47,'(HIDE) MASTER-Chart'!$B:$G,5,FALSE))</f>
        <v/>
      </c>
      <c r="T47" s="74" t="str">
        <f t="shared" si="7"/>
        <v/>
      </c>
      <c r="U47" s="75" t="str">
        <f>IF(ISERROR(VLOOKUP(H47,'(HIDE) MASTER-Chart'!$B:$G,5,FALSE)),"",VLOOKUP(H47,'(HIDE) MASTER-Chart'!$B:$G,5,FALSE))</f>
        <v/>
      </c>
      <c r="V47" s="74" t="str">
        <f t="shared" si="8"/>
        <v/>
      </c>
      <c r="W47" s="75" t="str">
        <f>IF(ISERROR(VLOOKUP(J47,'(HIDE) MASTER-Chart'!$B:$G,5,FALSE)),"",VLOOKUP(J47,'(HIDE) MASTER-Chart'!$B:$G,5,FALSE))</f>
        <v/>
      </c>
      <c r="X47" s="74" t="str">
        <f t="shared" si="9"/>
        <v/>
      </c>
      <c r="Y47" s="75" t="str">
        <f>IF(ISERROR(VLOOKUP(L47,'(HIDE) MASTER-Chart'!$B:$G,5,FALSE)),"",VLOOKUP(L47,'(HIDE) MASTER-Chart'!$B:$G,5,FALSE))</f>
        <v/>
      </c>
      <c r="Z47" s="85" t="str">
        <f t="shared" si="10"/>
        <v/>
      </c>
    </row>
    <row r="48" spans="1:26" x14ac:dyDescent="0.4">
      <c r="A48" s="76"/>
      <c r="B48" s="242">
        <v>14</v>
      </c>
      <c r="C48" s="243"/>
      <c r="D48" s="244">
        <v>14</v>
      </c>
      <c r="E48" s="243"/>
      <c r="F48" s="244">
        <v>14</v>
      </c>
      <c r="G48" s="243"/>
      <c r="H48" s="244">
        <v>15</v>
      </c>
      <c r="I48" s="243"/>
      <c r="J48" s="244">
        <v>15</v>
      </c>
      <c r="K48" s="243"/>
      <c r="L48" s="244">
        <v>15</v>
      </c>
      <c r="M48" s="242"/>
      <c r="N48" s="77" t="s">
        <v>346</v>
      </c>
      <c r="O48" s="86">
        <f>IFERROR(
IF($W$1='(HIDE) MASTER-Chart'!$J$2,
VLOOKUP(B48,'(HIDE) MASTER-Chart'!$B:$G,6,FALSE),
VLOOKUP(B48,'(HIDE) MASTER-Chart'!$M:$R,6,FALSE)),"")</f>
        <v>90634</v>
      </c>
      <c r="P48" s="87" t="str">
        <f t="shared" si="5"/>
        <v>(14)</v>
      </c>
      <c r="Q48" s="88">
        <f>IFERROR(
IF($W$1='(HIDE) MASTER-Chart'!$J$2,
VLOOKUP(D48,'(HIDE) MASTER-Chart'!$B:$G,6,FALSE),
VLOOKUP(D48,'(HIDE) MASTER-Chart'!$M:$R,6,FALSE)),"")</f>
        <v>90634</v>
      </c>
      <c r="R48" s="87" t="str">
        <f t="shared" si="6"/>
        <v>(14)</v>
      </c>
      <c r="S48" s="88">
        <f>IFERROR(
IF($W$1='(HIDE) MASTER-Chart'!$J$2,
VLOOKUP(F48,'(HIDE) MASTER-Chart'!$B:$G,6,FALSE),
VLOOKUP(F48,'(HIDE) MASTER-Chart'!$M:$R,6,FALSE)),"")</f>
        <v>90634</v>
      </c>
      <c r="T48" s="87" t="str">
        <f t="shared" si="7"/>
        <v>(14)</v>
      </c>
      <c r="U48" s="88">
        <f>IFERROR(
IF($W$1='(HIDE) MASTER-Chart'!$J$2,
VLOOKUP(H48,'(HIDE) MASTER-Chart'!$B:$G,6,FALSE),
VLOOKUP(H48,'(HIDE) MASTER-Chart'!$M:$R,6,FALSE)),"")</f>
        <v>93306</v>
      </c>
      <c r="V48" s="87" t="str">
        <f t="shared" si="8"/>
        <v>(15)</v>
      </c>
      <c r="W48" s="88">
        <f>IFERROR(
IF($W$1='(HIDE) MASTER-Chart'!$J$2,
VLOOKUP(J48,'(HIDE) MASTER-Chart'!$B:$G,6,FALSE),
VLOOKUP(J48,'(HIDE) MASTER-Chart'!$M:$R,6,FALSE)),"")</f>
        <v>93306</v>
      </c>
      <c r="X48" s="87" t="str">
        <f t="shared" si="9"/>
        <v>(15)</v>
      </c>
      <c r="Y48" s="88">
        <f>IFERROR(
IF($W$1='(HIDE) MASTER-Chart'!$J$2,
VLOOKUP(L48,'(HIDE) MASTER-Chart'!$B:$G,6,FALSE),
VLOOKUP(L48,'(HIDE) MASTER-Chart'!$M:$R,6,FALSE)),"")</f>
        <v>93306</v>
      </c>
      <c r="Z48" s="89" t="str">
        <f t="shared" si="10"/>
        <v>(15)</v>
      </c>
    </row>
    <row r="49" spans="1:27" x14ac:dyDescent="0.4">
      <c r="A49" s="64" t="s">
        <v>361</v>
      </c>
      <c r="B49" s="239">
        <v>12</v>
      </c>
      <c r="C49" s="240"/>
      <c r="D49" s="241">
        <v>12</v>
      </c>
      <c r="E49" s="240"/>
      <c r="F49" s="241">
        <v>12</v>
      </c>
      <c r="G49" s="240"/>
      <c r="H49" s="241">
        <v>13</v>
      </c>
      <c r="I49" s="240"/>
      <c r="J49" s="241">
        <v>13</v>
      </c>
      <c r="K49" s="240"/>
      <c r="L49" s="241">
        <v>13</v>
      </c>
      <c r="M49" s="239"/>
      <c r="N49" s="65" t="s">
        <v>348</v>
      </c>
      <c r="O49" s="66">
        <f>IFERROR(
IF($W$1='(HIDE) MASTER-Chart'!$J$2,
VLOOKUP(B49,'(HIDE) MASTER-Chart'!$B:$G,6,FALSE),
VLOOKUP(B49,'(HIDE) MASTER-Chart'!$M:$R,6,FALSE)),"")</f>
        <v>85517</v>
      </c>
      <c r="P49" s="67" t="str">
        <f t="shared" si="5"/>
        <v>(12)</v>
      </c>
      <c r="Q49" s="69">
        <f>IFERROR(
IF($W$1='(HIDE) MASTER-Chart'!$J$2,
VLOOKUP(D49,'(HIDE) MASTER-Chart'!$B:$G,6,FALSE),
VLOOKUP(D49,'(HIDE) MASTER-Chart'!$M:$R,6,FALSE)),"")</f>
        <v>85517</v>
      </c>
      <c r="R49" s="67" t="str">
        <f t="shared" si="6"/>
        <v>(12)</v>
      </c>
      <c r="S49" s="69">
        <f>IFERROR(
IF($W$1='(HIDE) MASTER-Chart'!$J$2,
VLOOKUP(F49,'(HIDE) MASTER-Chart'!$B:$G,6,FALSE),
VLOOKUP(F49,'(HIDE) MASTER-Chart'!$M:$R,6,FALSE)),"")</f>
        <v>85517</v>
      </c>
      <c r="T49" s="67" t="str">
        <f t="shared" si="7"/>
        <v>(12)</v>
      </c>
      <c r="U49" s="69">
        <f>IFERROR(
IF($W$1='(HIDE) MASTER-Chart'!$J$2,
VLOOKUP(H49,'(HIDE) MASTER-Chart'!$B:$G,6,FALSE),
VLOOKUP(H49,'(HIDE) MASTER-Chart'!$M:$R,6,FALSE)),"")</f>
        <v>88035</v>
      </c>
      <c r="V49" s="67" t="str">
        <f t="shared" si="8"/>
        <v>(13)</v>
      </c>
      <c r="W49" s="69">
        <f>IFERROR(
IF($W$1='(HIDE) MASTER-Chart'!$J$2,
VLOOKUP(J49,'(HIDE) MASTER-Chart'!$B:$G,6,FALSE),
VLOOKUP(J49,'(HIDE) MASTER-Chart'!$M:$R,6,FALSE)),"")</f>
        <v>88035</v>
      </c>
      <c r="X49" s="67" t="str">
        <f t="shared" si="9"/>
        <v>(13)</v>
      </c>
      <c r="Y49" s="69">
        <f>IFERROR(
IF($W$1='(HIDE) MASTER-Chart'!$J$2,
VLOOKUP(L49,'(HIDE) MASTER-Chart'!$B:$G,6,FALSE),
VLOOKUP(L49,'(HIDE) MASTER-Chart'!$M:$R,6,FALSE)),"")</f>
        <v>88035</v>
      </c>
      <c r="Z49" s="84" t="str">
        <f t="shared" si="10"/>
        <v>(13)</v>
      </c>
    </row>
    <row r="50" spans="1:27" x14ac:dyDescent="0.4">
      <c r="A50" s="71"/>
      <c r="B50" s="245"/>
      <c r="C50" s="246"/>
      <c r="D50" s="247"/>
      <c r="E50" s="246"/>
      <c r="F50" s="247"/>
      <c r="G50" s="246"/>
      <c r="H50" s="247"/>
      <c r="I50" s="246"/>
      <c r="J50" s="247"/>
      <c r="K50" s="246"/>
      <c r="L50" s="247"/>
      <c r="M50" s="245"/>
      <c r="N50" s="72" t="s">
        <v>337</v>
      </c>
      <c r="O50" s="73" t="str">
        <f>IF(ISERROR(VLOOKUP(B50,'(HIDE) MASTER-Chart'!$B:$G,5,FALSE)),"",VLOOKUP(B50,'(HIDE) MASTER-Chart'!$B:$G,5,FALSE))</f>
        <v/>
      </c>
      <c r="P50" s="74" t="str">
        <f t="shared" si="5"/>
        <v/>
      </c>
      <c r="Q50" s="75" t="str">
        <f>IF(ISERROR(VLOOKUP(D50,'(HIDE) MASTER-Chart'!$B:$G,5,FALSE)),"",VLOOKUP(D50,'(HIDE) MASTER-Chart'!$B:$G,5,FALSE))</f>
        <v/>
      </c>
      <c r="R50" s="74" t="str">
        <f t="shared" si="6"/>
        <v/>
      </c>
      <c r="S50" s="75" t="str">
        <f>IF(ISERROR(VLOOKUP(F50,'(HIDE) MASTER-Chart'!$B:$G,5,FALSE)),"",VLOOKUP(F50,'(HIDE) MASTER-Chart'!$B:$G,5,FALSE))</f>
        <v/>
      </c>
      <c r="T50" s="74" t="str">
        <f t="shared" si="7"/>
        <v/>
      </c>
      <c r="U50" s="75" t="str">
        <f>IF(ISERROR(VLOOKUP(H50,'(HIDE) MASTER-Chart'!$B:$G,5,FALSE)),"",VLOOKUP(H50,'(HIDE) MASTER-Chart'!$B:$G,5,FALSE))</f>
        <v/>
      </c>
      <c r="V50" s="74" t="str">
        <f t="shared" si="8"/>
        <v/>
      </c>
      <c r="W50" s="75" t="str">
        <f>IF(ISERROR(VLOOKUP(J50,'(HIDE) MASTER-Chart'!$B:$G,5,FALSE)),"",VLOOKUP(J50,'(HIDE) MASTER-Chart'!$B:$G,5,FALSE))</f>
        <v/>
      </c>
      <c r="X50" s="74" t="str">
        <f t="shared" si="9"/>
        <v/>
      </c>
      <c r="Y50" s="75" t="str">
        <f>IF(ISERROR(VLOOKUP(L50,'(HIDE) MASTER-Chart'!$B:$G,5,FALSE)),"",VLOOKUP(L50,'(HIDE) MASTER-Chart'!$B:$G,5,FALSE))</f>
        <v/>
      </c>
      <c r="Z50" s="85" t="str">
        <f t="shared" si="10"/>
        <v/>
      </c>
    </row>
    <row r="51" spans="1:27" x14ac:dyDescent="0.4">
      <c r="A51" s="76"/>
      <c r="B51" s="242">
        <v>14</v>
      </c>
      <c r="C51" s="243"/>
      <c r="D51" s="244">
        <v>15</v>
      </c>
      <c r="E51" s="243"/>
      <c r="F51" s="244">
        <v>15</v>
      </c>
      <c r="G51" s="243"/>
      <c r="H51" s="244">
        <v>15</v>
      </c>
      <c r="I51" s="243"/>
      <c r="J51" s="244">
        <v>15</v>
      </c>
      <c r="K51" s="243"/>
      <c r="L51" s="244">
        <v>16</v>
      </c>
      <c r="M51" s="242"/>
      <c r="N51" s="77" t="s">
        <v>346</v>
      </c>
      <c r="O51" s="86">
        <f>IFERROR(
IF($W$1='(HIDE) MASTER-Chart'!$J$2,
VLOOKUP(B51,'(HIDE) MASTER-Chart'!$B:$G,6,FALSE),
VLOOKUP(B51,'(HIDE) MASTER-Chart'!$M:$R,6,FALSE)),"")</f>
        <v>90634</v>
      </c>
      <c r="P51" s="87" t="str">
        <f t="shared" si="5"/>
        <v>(14)</v>
      </c>
      <c r="Q51" s="88">
        <f>IFERROR(
IF($W$1='(HIDE) MASTER-Chart'!$J$2,
VLOOKUP(D51,'(HIDE) MASTER-Chart'!$B:$G,6,FALSE),
VLOOKUP(D51,'(HIDE) MASTER-Chart'!$M:$R,6,FALSE)),"")</f>
        <v>93306</v>
      </c>
      <c r="R51" s="87" t="str">
        <f t="shared" si="6"/>
        <v>(15)</v>
      </c>
      <c r="S51" s="88">
        <f>IFERROR(
IF($W$1='(HIDE) MASTER-Chart'!$J$2,
VLOOKUP(F51,'(HIDE) MASTER-Chart'!$B:$G,6,FALSE),
VLOOKUP(F51,'(HIDE) MASTER-Chart'!$M:$R,6,FALSE)),"")</f>
        <v>93306</v>
      </c>
      <c r="T51" s="87" t="str">
        <f t="shared" si="7"/>
        <v>(15)</v>
      </c>
      <c r="U51" s="88">
        <f>IFERROR(
IF($W$1='(HIDE) MASTER-Chart'!$J$2,
VLOOKUP(H51,'(HIDE) MASTER-Chart'!$B:$G,6,FALSE),
VLOOKUP(H51,'(HIDE) MASTER-Chart'!$M:$R,6,FALSE)),"")</f>
        <v>93306</v>
      </c>
      <c r="V51" s="87" t="str">
        <f t="shared" si="8"/>
        <v>(15)</v>
      </c>
      <c r="W51" s="88">
        <f>IFERROR(
IF($W$1='(HIDE) MASTER-Chart'!$J$2,
VLOOKUP(J51,'(HIDE) MASTER-Chart'!$B:$G,6,FALSE),
VLOOKUP(J51,'(HIDE) MASTER-Chart'!$M:$R,6,FALSE)),"")</f>
        <v>93306</v>
      </c>
      <c r="X51" s="87" t="str">
        <f t="shared" si="9"/>
        <v>(15)</v>
      </c>
      <c r="Y51" s="88">
        <f>IFERROR(
IF($W$1='(HIDE) MASTER-Chart'!$J$2,
VLOOKUP(L51,'(HIDE) MASTER-Chart'!$B:$G,6,FALSE),
VLOOKUP(L51,'(HIDE) MASTER-Chart'!$M:$R,6,FALSE)),"")</f>
        <v>96062</v>
      </c>
      <c r="Z51" s="89" t="str">
        <f t="shared" si="10"/>
        <v>(16)</v>
      </c>
    </row>
    <row r="52" spans="1:27" x14ac:dyDescent="0.4">
      <c r="A52" s="64" t="s">
        <v>362</v>
      </c>
      <c r="B52" s="239">
        <v>12</v>
      </c>
      <c r="C52" s="240"/>
      <c r="D52" s="241">
        <v>13</v>
      </c>
      <c r="E52" s="240"/>
      <c r="F52" s="241">
        <v>13</v>
      </c>
      <c r="G52" s="240"/>
      <c r="H52" s="241">
        <v>13</v>
      </c>
      <c r="I52" s="240"/>
      <c r="J52" s="241">
        <v>13</v>
      </c>
      <c r="K52" s="240"/>
      <c r="L52" s="241">
        <v>14</v>
      </c>
      <c r="M52" s="239"/>
      <c r="N52" s="65" t="s">
        <v>348</v>
      </c>
      <c r="O52" s="66">
        <f>IFERROR(
IF($W$1='(HIDE) MASTER-Chart'!$J$2,
VLOOKUP(B52,'(HIDE) MASTER-Chart'!$B:$G,6,FALSE),
VLOOKUP(B52,'(HIDE) MASTER-Chart'!$M:$R,6,FALSE)),"")</f>
        <v>85517</v>
      </c>
      <c r="P52" s="67" t="str">
        <f t="shared" si="5"/>
        <v>(12)</v>
      </c>
      <c r="Q52" s="69">
        <f>IFERROR(
IF($W$1='(HIDE) MASTER-Chart'!$J$2,
VLOOKUP(D52,'(HIDE) MASTER-Chart'!$B:$G,6,FALSE),
VLOOKUP(D52,'(HIDE) MASTER-Chart'!$M:$R,6,FALSE)),"")</f>
        <v>88035</v>
      </c>
      <c r="R52" s="67" t="str">
        <f t="shared" si="6"/>
        <v>(13)</v>
      </c>
      <c r="S52" s="69">
        <f>IFERROR(
IF($W$1='(HIDE) MASTER-Chart'!$J$2,
VLOOKUP(F52,'(HIDE) MASTER-Chart'!$B:$G,6,FALSE),
VLOOKUP(F52,'(HIDE) MASTER-Chart'!$M:$R,6,FALSE)),"")</f>
        <v>88035</v>
      </c>
      <c r="T52" s="67" t="str">
        <f t="shared" si="7"/>
        <v>(13)</v>
      </c>
      <c r="U52" s="69">
        <f>IFERROR(
IF($W$1='(HIDE) MASTER-Chart'!$J$2,
VLOOKUP(H52,'(HIDE) MASTER-Chart'!$B:$G,6,FALSE),
VLOOKUP(H52,'(HIDE) MASTER-Chart'!$M:$R,6,FALSE)),"")</f>
        <v>88035</v>
      </c>
      <c r="V52" s="67" t="str">
        <f t="shared" si="8"/>
        <v>(13)</v>
      </c>
      <c r="W52" s="69">
        <f>IFERROR(
IF($W$1='(HIDE) MASTER-Chart'!$J$2,
VLOOKUP(J52,'(HIDE) MASTER-Chart'!$B:$G,6,FALSE),
VLOOKUP(J52,'(HIDE) MASTER-Chart'!$M:$R,6,FALSE)),"")</f>
        <v>88035</v>
      </c>
      <c r="X52" s="67" t="str">
        <f t="shared" si="9"/>
        <v>(13)</v>
      </c>
      <c r="Y52" s="69">
        <f>IFERROR(
IF($W$1='(HIDE) MASTER-Chart'!$J$2,
VLOOKUP(L52,'(HIDE) MASTER-Chart'!$B:$G,6,FALSE),
VLOOKUP(L52,'(HIDE) MASTER-Chart'!$M:$R,6,FALSE)),"")</f>
        <v>90634</v>
      </c>
      <c r="Z52" s="84" t="str">
        <f t="shared" si="10"/>
        <v>(14)</v>
      </c>
    </row>
    <row r="53" spans="1:27" x14ac:dyDescent="0.4">
      <c r="A53" s="71"/>
      <c r="B53" s="245"/>
      <c r="C53" s="246"/>
      <c r="D53" s="247"/>
      <c r="E53" s="246"/>
      <c r="F53" s="247"/>
      <c r="G53" s="246"/>
      <c r="H53" s="247"/>
      <c r="I53" s="246"/>
      <c r="J53" s="247"/>
      <c r="K53" s="246"/>
      <c r="L53" s="247"/>
      <c r="M53" s="245"/>
      <c r="N53" s="72" t="s">
        <v>337</v>
      </c>
      <c r="O53" s="73" t="str">
        <f>IF(ISERROR(VLOOKUP(B53,'(HIDE) MASTER-Chart'!$B:$G,5,FALSE)),"",VLOOKUP(B53,'(HIDE) MASTER-Chart'!$B:$G,5,FALSE))</f>
        <v/>
      </c>
      <c r="P53" s="74" t="str">
        <f t="shared" si="5"/>
        <v/>
      </c>
      <c r="Q53" s="75" t="str">
        <f>IF(ISERROR(VLOOKUP(D53,'(HIDE) MASTER-Chart'!$B:$G,5,FALSE)),"",VLOOKUP(D53,'(HIDE) MASTER-Chart'!$B:$G,5,FALSE))</f>
        <v/>
      </c>
      <c r="R53" s="74" t="str">
        <f t="shared" si="6"/>
        <v/>
      </c>
      <c r="S53" s="75" t="str">
        <f>IF(ISERROR(VLOOKUP(F53,'(HIDE) MASTER-Chart'!$B:$G,5,FALSE)),"",VLOOKUP(F53,'(HIDE) MASTER-Chart'!$B:$G,5,FALSE))</f>
        <v/>
      </c>
      <c r="T53" s="74" t="str">
        <f t="shared" si="7"/>
        <v/>
      </c>
      <c r="U53" s="75" t="str">
        <f>IF(ISERROR(VLOOKUP(H53,'(HIDE) MASTER-Chart'!$B:$G,5,FALSE)),"",VLOOKUP(H53,'(HIDE) MASTER-Chart'!$B:$G,5,FALSE))</f>
        <v/>
      </c>
      <c r="V53" s="74" t="str">
        <f t="shared" si="8"/>
        <v/>
      </c>
      <c r="W53" s="75" t="str">
        <f>IF(ISERROR(VLOOKUP(J53,'(HIDE) MASTER-Chart'!$B:$G,5,FALSE)),"",VLOOKUP(J53,'(HIDE) MASTER-Chart'!$B:$G,5,FALSE))</f>
        <v/>
      </c>
      <c r="X53" s="74" t="str">
        <f t="shared" si="9"/>
        <v/>
      </c>
      <c r="Y53" s="75" t="str">
        <f>IF(ISERROR(VLOOKUP(L53,'(HIDE) MASTER-Chart'!$B:$G,5,FALSE)),"",VLOOKUP(L53,'(HIDE) MASTER-Chart'!$B:$G,5,FALSE))</f>
        <v/>
      </c>
      <c r="Z53" s="85" t="str">
        <f t="shared" si="10"/>
        <v/>
      </c>
    </row>
    <row r="54" spans="1:27" x14ac:dyDescent="0.4">
      <c r="A54" s="76"/>
      <c r="B54" s="242">
        <v>15</v>
      </c>
      <c r="C54" s="243"/>
      <c r="D54" s="244">
        <v>15</v>
      </c>
      <c r="E54" s="243"/>
      <c r="F54" s="244">
        <v>15</v>
      </c>
      <c r="G54" s="243"/>
      <c r="H54" s="244">
        <v>16</v>
      </c>
      <c r="I54" s="243"/>
      <c r="J54" s="244">
        <v>16</v>
      </c>
      <c r="K54" s="243"/>
      <c r="L54" s="244">
        <v>16</v>
      </c>
      <c r="M54" s="242"/>
      <c r="N54" s="77" t="s">
        <v>346</v>
      </c>
      <c r="O54" s="86">
        <f>IFERROR(
IF($W$1='(HIDE) MASTER-Chart'!$J$2,
VLOOKUP(B54,'(HIDE) MASTER-Chart'!$B:$G,6,FALSE),
VLOOKUP(B54,'(HIDE) MASTER-Chart'!$M:$R,6,FALSE)),"")</f>
        <v>93306</v>
      </c>
      <c r="P54" s="87" t="str">
        <f t="shared" si="5"/>
        <v>(15)</v>
      </c>
      <c r="Q54" s="88">
        <f>IFERROR(
IF($W$1='(HIDE) MASTER-Chart'!$J$2,
VLOOKUP(D54,'(HIDE) MASTER-Chart'!$B:$G,6,FALSE),
VLOOKUP(D54,'(HIDE) MASTER-Chart'!$M:$R,6,FALSE)),"")</f>
        <v>93306</v>
      </c>
      <c r="R54" s="87" t="str">
        <f t="shared" si="6"/>
        <v>(15)</v>
      </c>
      <c r="S54" s="88">
        <f>IFERROR(
IF($W$1='(HIDE) MASTER-Chart'!$J$2,
VLOOKUP(F54,'(HIDE) MASTER-Chart'!$B:$G,6,FALSE),
VLOOKUP(F54,'(HIDE) MASTER-Chart'!$M:$R,6,FALSE)),"")</f>
        <v>93306</v>
      </c>
      <c r="T54" s="87" t="str">
        <f t="shared" si="7"/>
        <v>(15)</v>
      </c>
      <c r="U54" s="88">
        <f>IFERROR(
IF($W$1='(HIDE) MASTER-Chart'!$J$2,
VLOOKUP(H54,'(HIDE) MASTER-Chart'!$B:$G,6,FALSE),
VLOOKUP(H54,'(HIDE) MASTER-Chart'!$M:$R,6,FALSE)),"")</f>
        <v>96062</v>
      </c>
      <c r="V54" s="87" t="str">
        <f t="shared" si="8"/>
        <v>(16)</v>
      </c>
      <c r="W54" s="88">
        <f>IFERROR(
IF($W$1='(HIDE) MASTER-Chart'!$J$2,
VLOOKUP(J54,'(HIDE) MASTER-Chart'!$B:$G,6,FALSE),
VLOOKUP(J54,'(HIDE) MASTER-Chart'!$M:$R,6,FALSE)),"")</f>
        <v>96062</v>
      </c>
      <c r="X54" s="87" t="str">
        <f t="shared" si="9"/>
        <v>(16)</v>
      </c>
      <c r="Y54" s="88">
        <f>IFERROR(
IF($W$1='(HIDE) MASTER-Chart'!$J$2,
VLOOKUP(L54,'(HIDE) MASTER-Chart'!$B:$G,6,FALSE),
VLOOKUP(L54,'(HIDE) MASTER-Chart'!$M:$R,6,FALSE)),"")</f>
        <v>96062</v>
      </c>
      <c r="Z54" s="89" t="str">
        <f t="shared" si="10"/>
        <v>(16)</v>
      </c>
    </row>
    <row r="55" spans="1:27" x14ac:dyDescent="0.4">
      <c r="A55" s="64" t="s">
        <v>365</v>
      </c>
      <c r="B55" s="239">
        <v>13</v>
      </c>
      <c r="C55" s="240"/>
      <c r="D55" s="241">
        <v>13</v>
      </c>
      <c r="E55" s="240"/>
      <c r="F55" s="241">
        <v>13</v>
      </c>
      <c r="G55" s="240"/>
      <c r="H55" s="241">
        <v>14</v>
      </c>
      <c r="I55" s="240"/>
      <c r="J55" s="241">
        <v>14</v>
      </c>
      <c r="K55" s="240"/>
      <c r="L55" s="241">
        <v>14</v>
      </c>
      <c r="M55" s="239"/>
      <c r="N55" s="65" t="s">
        <v>348</v>
      </c>
      <c r="O55" s="66">
        <f>IFERROR(
IF($W$1='(HIDE) MASTER-Chart'!$J$2,
VLOOKUP(B55,'(HIDE) MASTER-Chart'!$B:$G,6,FALSE),
VLOOKUP(B55,'(HIDE) MASTER-Chart'!$M:$R,6,FALSE)),"")</f>
        <v>88035</v>
      </c>
      <c r="P55" s="67" t="str">
        <f t="shared" si="5"/>
        <v>(13)</v>
      </c>
      <c r="Q55" s="69">
        <f>IFERROR(
IF($W$1='(HIDE) MASTER-Chart'!$J$2,
VLOOKUP(D55,'(HIDE) MASTER-Chart'!$B:$G,6,FALSE),
VLOOKUP(D55,'(HIDE) MASTER-Chart'!$M:$R,6,FALSE)),"")</f>
        <v>88035</v>
      </c>
      <c r="R55" s="67" t="str">
        <f t="shared" si="6"/>
        <v>(13)</v>
      </c>
      <c r="S55" s="69">
        <f>IFERROR(
IF($W$1='(HIDE) MASTER-Chart'!$J$2,
VLOOKUP(F55,'(HIDE) MASTER-Chart'!$B:$G,6,FALSE),
VLOOKUP(F55,'(HIDE) MASTER-Chart'!$M:$R,6,FALSE)),"")</f>
        <v>88035</v>
      </c>
      <c r="T55" s="67" t="str">
        <f t="shared" si="7"/>
        <v>(13)</v>
      </c>
      <c r="U55" s="69">
        <f>IFERROR(
IF($W$1='(HIDE) MASTER-Chart'!$J$2,
VLOOKUP(H55,'(HIDE) MASTER-Chart'!$B:$G,6,FALSE),
VLOOKUP(H55,'(HIDE) MASTER-Chart'!$M:$R,6,FALSE)),"")</f>
        <v>90634</v>
      </c>
      <c r="V55" s="67" t="str">
        <f t="shared" si="8"/>
        <v>(14)</v>
      </c>
      <c r="W55" s="69">
        <f>IFERROR(
IF($W$1='(HIDE) MASTER-Chart'!$J$2,
VLOOKUP(J55,'(HIDE) MASTER-Chart'!$B:$G,6,FALSE),
VLOOKUP(J55,'(HIDE) MASTER-Chart'!$M:$R,6,FALSE)),"")</f>
        <v>90634</v>
      </c>
      <c r="X55" s="67" t="str">
        <f t="shared" si="9"/>
        <v>(14)</v>
      </c>
      <c r="Y55" s="69">
        <f>IFERROR(
IF($W$1='(HIDE) MASTER-Chart'!$J$2,
VLOOKUP(L55,'(HIDE) MASTER-Chart'!$B:$G,6,FALSE),
VLOOKUP(L55,'(HIDE) MASTER-Chart'!$M:$R,6,FALSE)),"")</f>
        <v>90634</v>
      </c>
      <c r="Z55" s="84" t="str">
        <f t="shared" si="10"/>
        <v>(14)</v>
      </c>
    </row>
    <row r="56" spans="1:27" x14ac:dyDescent="0.4">
      <c r="A56" s="71"/>
      <c r="B56" s="245"/>
      <c r="C56" s="246"/>
      <c r="D56" s="247"/>
      <c r="E56" s="246"/>
      <c r="F56" s="247"/>
      <c r="G56" s="246"/>
      <c r="H56" s="247"/>
      <c r="I56" s="246"/>
      <c r="J56" s="247"/>
      <c r="K56" s="246"/>
      <c r="L56" s="247"/>
      <c r="M56" s="245"/>
      <c r="N56" s="72" t="s">
        <v>337</v>
      </c>
      <c r="O56" s="73" t="str">
        <f>IF(ISERROR(VLOOKUP(B56,'(HIDE) MASTER-Chart'!$B:$G,5,FALSE)),"",VLOOKUP(B56,'(HIDE) MASTER-Chart'!$B:$G,5,FALSE))</f>
        <v/>
      </c>
      <c r="P56" s="74" t="str">
        <f t="shared" si="5"/>
        <v/>
      </c>
      <c r="Q56" s="75" t="str">
        <f>IF(ISERROR(VLOOKUP(D56,'(HIDE) MASTER-Chart'!$B:$G,5,FALSE)),"",VLOOKUP(D56,'(HIDE) MASTER-Chart'!$B:$G,5,FALSE))</f>
        <v/>
      </c>
      <c r="R56" s="74" t="str">
        <f t="shared" si="6"/>
        <v/>
      </c>
      <c r="S56" s="75" t="str">
        <f>IF(ISERROR(VLOOKUP(F56,'(HIDE) MASTER-Chart'!$B:$G,5,FALSE)),"",VLOOKUP(F56,'(HIDE) MASTER-Chart'!$B:$G,5,FALSE))</f>
        <v/>
      </c>
      <c r="T56" s="74" t="str">
        <f t="shared" si="7"/>
        <v/>
      </c>
      <c r="U56" s="75" t="str">
        <f>IF(ISERROR(VLOOKUP(H56,'(HIDE) MASTER-Chart'!$B:$G,5,FALSE)),"",VLOOKUP(H56,'(HIDE) MASTER-Chart'!$B:$G,5,FALSE))</f>
        <v/>
      </c>
      <c r="V56" s="74" t="str">
        <f t="shared" si="8"/>
        <v/>
      </c>
      <c r="W56" s="75" t="str">
        <f>IF(ISERROR(VLOOKUP(J56,'(HIDE) MASTER-Chart'!$B:$G,5,FALSE)),"",VLOOKUP(J56,'(HIDE) MASTER-Chart'!$B:$G,5,FALSE))</f>
        <v/>
      </c>
      <c r="X56" s="74" t="str">
        <f t="shared" si="9"/>
        <v/>
      </c>
      <c r="Y56" s="75" t="str">
        <f>IF(ISERROR(VLOOKUP(L56,'(HIDE) MASTER-Chart'!$B:$G,5,FALSE)),"",VLOOKUP(L56,'(HIDE) MASTER-Chart'!$B:$G,5,FALSE))</f>
        <v/>
      </c>
      <c r="Z56" s="85" t="str">
        <f t="shared" si="10"/>
        <v/>
      </c>
    </row>
    <row r="57" spans="1:27" x14ac:dyDescent="0.4">
      <c r="A57" s="64"/>
      <c r="B57" s="239">
        <v>15</v>
      </c>
      <c r="C57" s="240"/>
      <c r="D57" s="241">
        <v>15</v>
      </c>
      <c r="E57" s="240"/>
      <c r="F57" s="241">
        <v>16</v>
      </c>
      <c r="G57" s="240"/>
      <c r="H57" s="241">
        <v>16</v>
      </c>
      <c r="I57" s="240"/>
      <c r="J57" s="241">
        <v>16</v>
      </c>
      <c r="K57" s="240"/>
      <c r="L57" s="241">
        <v>16</v>
      </c>
      <c r="M57" s="239"/>
      <c r="N57" s="90" t="s">
        <v>346</v>
      </c>
      <c r="O57" s="60">
        <f>IFERROR(
IF($W$1='(HIDE) MASTER-Chart'!$J$2,
VLOOKUP(B57,'(HIDE) MASTER-Chart'!$B:$G,6,FALSE),
VLOOKUP(B57,'(HIDE) MASTER-Chart'!$M:$R,6,FALSE)),"")</f>
        <v>93306</v>
      </c>
      <c r="P57" s="61" t="str">
        <f t="shared" si="5"/>
        <v>(15)</v>
      </c>
      <c r="Q57" s="62">
        <f>IFERROR(
IF($W$1='(HIDE) MASTER-Chart'!$J$2,
VLOOKUP(D57,'(HIDE) MASTER-Chart'!$B:$G,6,FALSE),
VLOOKUP(D57,'(HIDE) MASTER-Chart'!$M:$R,6,FALSE)),"")</f>
        <v>93306</v>
      </c>
      <c r="R57" s="61" t="str">
        <f t="shared" si="6"/>
        <v>(15)</v>
      </c>
      <c r="S57" s="62">
        <f>IFERROR(
IF($W$1='(HIDE) MASTER-Chart'!$J$2,
VLOOKUP(F57,'(HIDE) MASTER-Chart'!$B:$G,6,FALSE),
VLOOKUP(F57,'(HIDE) MASTER-Chart'!$M:$R,6,FALSE)),"")</f>
        <v>96062</v>
      </c>
      <c r="T57" s="61" t="str">
        <f t="shared" si="7"/>
        <v>(16)</v>
      </c>
      <c r="U57" s="62">
        <f>IFERROR(
IF($W$1='(HIDE) MASTER-Chart'!$J$2,
VLOOKUP(H57,'(HIDE) MASTER-Chart'!$B:$G,6,FALSE),
VLOOKUP(H57,'(HIDE) MASTER-Chart'!$M:$R,6,FALSE)),"")</f>
        <v>96062</v>
      </c>
      <c r="V57" s="61" t="str">
        <f t="shared" si="8"/>
        <v>(16)</v>
      </c>
      <c r="W57" s="62">
        <f>IFERROR(
IF($W$1='(HIDE) MASTER-Chart'!$J$2,
VLOOKUP(J57,'(HIDE) MASTER-Chart'!$B:$G,6,FALSE),
VLOOKUP(J57,'(HIDE) MASTER-Chart'!$M:$R,6,FALSE)),"")</f>
        <v>96062</v>
      </c>
      <c r="X57" s="61" t="str">
        <f t="shared" si="9"/>
        <v>(16)</v>
      </c>
      <c r="Y57" s="62">
        <f>IFERROR(
IF($W$1='(HIDE) MASTER-Chart'!$J$2,
VLOOKUP(L57,'(HIDE) MASTER-Chart'!$B:$G,6,FALSE),
VLOOKUP(L57,'(HIDE) MASTER-Chart'!$M:$R,6,FALSE)),"")</f>
        <v>96062</v>
      </c>
      <c r="Z57" s="91" t="str">
        <f t="shared" si="10"/>
        <v>(16)</v>
      </c>
    </row>
    <row r="58" spans="1:27" x14ac:dyDescent="0.4">
      <c r="A58" s="64" t="s">
        <v>375</v>
      </c>
      <c r="B58" s="239">
        <v>13</v>
      </c>
      <c r="C58" s="240"/>
      <c r="D58" s="241">
        <v>13</v>
      </c>
      <c r="E58" s="240"/>
      <c r="F58" s="241">
        <v>14</v>
      </c>
      <c r="G58" s="240"/>
      <c r="H58" s="241">
        <v>14</v>
      </c>
      <c r="I58" s="240"/>
      <c r="J58" s="241">
        <v>14</v>
      </c>
      <c r="K58" s="240"/>
      <c r="L58" s="241">
        <v>14</v>
      </c>
      <c r="M58" s="239"/>
      <c r="N58" s="65" t="s">
        <v>348</v>
      </c>
      <c r="O58" s="66">
        <f>IFERROR(
IF($W$1='(HIDE) MASTER-Chart'!$J$2,
VLOOKUP(B58,'(HIDE) MASTER-Chart'!$B:$G,6,FALSE),
VLOOKUP(B58,'(HIDE) MASTER-Chart'!$M:$R,6,FALSE)),"")</f>
        <v>88035</v>
      </c>
      <c r="P58" s="67" t="str">
        <f t="shared" si="5"/>
        <v>(13)</v>
      </c>
      <c r="Q58" s="69">
        <f>IFERROR(
IF($W$1='(HIDE) MASTER-Chart'!$J$2,
VLOOKUP(D58,'(HIDE) MASTER-Chart'!$B:$G,6,FALSE),
VLOOKUP(D58,'(HIDE) MASTER-Chart'!$M:$R,6,FALSE)),"")</f>
        <v>88035</v>
      </c>
      <c r="R58" s="67" t="str">
        <f t="shared" si="6"/>
        <v>(13)</v>
      </c>
      <c r="S58" s="69">
        <f>IFERROR(
IF($W$1='(HIDE) MASTER-Chart'!$J$2,
VLOOKUP(F58,'(HIDE) MASTER-Chart'!$B:$G,6,FALSE),
VLOOKUP(F58,'(HIDE) MASTER-Chart'!$M:$R,6,FALSE)),"")</f>
        <v>90634</v>
      </c>
      <c r="T58" s="67" t="str">
        <f t="shared" si="7"/>
        <v>(14)</v>
      </c>
      <c r="U58" s="69">
        <f>IFERROR(
IF($W$1='(HIDE) MASTER-Chart'!$J$2,
VLOOKUP(H58,'(HIDE) MASTER-Chart'!$B:$G,6,FALSE),
VLOOKUP(H58,'(HIDE) MASTER-Chart'!$M:$R,6,FALSE)),"")</f>
        <v>90634</v>
      </c>
      <c r="V58" s="67" t="str">
        <f t="shared" si="8"/>
        <v>(14)</v>
      </c>
      <c r="W58" s="69">
        <f>IFERROR(
IF($W$1='(HIDE) MASTER-Chart'!$J$2,
VLOOKUP(J58,'(HIDE) MASTER-Chart'!$B:$G,6,FALSE),
VLOOKUP(J58,'(HIDE) MASTER-Chart'!$M:$R,6,FALSE)),"")</f>
        <v>90634</v>
      </c>
      <c r="X58" s="67" t="str">
        <f t="shared" si="9"/>
        <v>(14)</v>
      </c>
      <c r="Y58" s="69">
        <f>IFERROR(
IF($W$1='(HIDE) MASTER-Chart'!$J$2,
VLOOKUP(L58,'(HIDE) MASTER-Chart'!$B:$G,6,FALSE),
VLOOKUP(L58,'(HIDE) MASTER-Chart'!$M:$R,6,FALSE)),"")</f>
        <v>90634</v>
      </c>
      <c r="Z58" s="84" t="str">
        <f t="shared" si="10"/>
        <v>(14)</v>
      </c>
    </row>
    <row r="59" spans="1:27" ht="13.5" thickBot="1" x14ac:dyDescent="0.45">
      <c r="A59" s="78"/>
      <c r="B59" s="236"/>
      <c r="C59" s="237"/>
      <c r="D59" s="238"/>
      <c r="E59" s="237"/>
      <c r="F59" s="238"/>
      <c r="G59" s="237"/>
      <c r="H59" s="238"/>
      <c r="I59" s="237"/>
      <c r="J59" s="238"/>
      <c r="K59" s="237"/>
      <c r="L59" s="238"/>
      <c r="M59" s="236"/>
      <c r="N59" s="79" t="s">
        <v>337</v>
      </c>
      <c r="O59" s="92" t="str">
        <f>IF(ISERROR(VLOOKUP(B59,'(HIDE) MASTER-Chart'!$B:$G,5,FALSE)),"",VLOOKUP(B59,'(HIDE) MASTER-Chart'!$B:$G,5,FALSE))</f>
        <v/>
      </c>
      <c r="P59" s="93" t="str">
        <f t="shared" si="5"/>
        <v/>
      </c>
      <c r="Q59" s="94" t="str">
        <f>IF(ISERROR(VLOOKUP(D59,'(HIDE) MASTER-Chart'!$B:$G,5,FALSE)),"",VLOOKUP(D59,'(HIDE) MASTER-Chart'!$B:$G,5,FALSE))</f>
        <v/>
      </c>
      <c r="R59" s="93" t="str">
        <f t="shared" si="6"/>
        <v/>
      </c>
      <c r="S59" s="94" t="str">
        <f>IF(ISERROR(VLOOKUP(F59,'(HIDE) MASTER-Chart'!$B:$G,5,FALSE)),"",VLOOKUP(F59,'(HIDE) MASTER-Chart'!$B:$G,5,FALSE))</f>
        <v/>
      </c>
      <c r="T59" s="93" t="str">
        <f t="shared" si="7"/>
        <v/>
      </c>
      <c r="U59" s="94" t="str">
        <f>IF(ISERROR(VLOOKUP(H59,'(HIDE) MASTER-Chart'!$B:$G,5,FALSE)),"",VLOOKUP(H59,'(HIDE) MASTER-Chart'!$B:$G,5,FALSE))</f>
        <v/>
      </c>
      <c r="V59" s="93" t="str">
        <f t="shared" si="8"/>
        <v/>
      </c>
      <c r="W59" s="94" t="str">
        <f>IF(ISERROR(VLOOKUP(J59,'(HIDE) MASTER-Chart'!$B:$G,5,FALSE)),"",VLOOKUP(J59,'(HIDE) MASTER-Chart'!$B:$G,5,FALSE))</f>
        <v/>
      </c>
      <c r="X59" s="93" t="str">
        <f t="shared" si="9"/>
        <v/>
      </c>
      <c r="Y59" s="94" t="str">
        <f>IF(ISERROR(VLOOKUP(L59,'(HIDE) MASTER-Chart'!$B:$G,5,FALSE)),"",VLOOKUP(L59,'(HIDE) MASTER-Chart'!$B:$G,5,FALSE))</f>
        <v/>
      </c>
      <c r="Z59" s="95" t="str">
        <f t="shared" si="10"/>
        <v/>
      </c>
      <c r="AA59" s="50"/>
    </row>
    <row r="60" spans="1:27" x14ac:dyDescent="0.4">
      <c r="N60" s="56"/>
    </row>
    <row r="61" spans="1:27" x14ac:dyDescent="0.4">
      <c r="N61" s="56"/>
    </row>
    <row r="62" spans="1:27" x14ac:dyDescent="0.4">
      <c r="N62" s="56"/>
    </row>
    <row r="63" spans="1:27" x14ac:dyDescent="0.4">
      <c r="N63" s="56"/>
    </row>
    <row r="64" spans="1:27" x14ac:dyDescent="0.4">
      <c r="N64" s="55"/>
    </row>
    <row r="65" spans="14:14" x14ac:dyDescent="0.4">
      <c r="N65" s="56"/>
    </row>
    <row r="66" spans="14:14" x14ac:dyDescent="0.4">
      <c r="N66" s="56"/>
    </row>
    <row r="67" spans="14:14" x14ac:dyDescent="0.4">
      <c r="N67" s="56"/>
    </row>
    <row r="68" spans="14:14" x14ac:dyDescent="0.4">
      <c r="N68" s="56"/>
    </row>
    <row r="69" spans="14:14" x14ac:dyDescent="0.4">
      <c r="N69" s="56"/>
    </row>
    <row r="70" spans="14:14" x14ac:dyDescent="0.4">
      <c r="N70" s="56"/>
    </row>
    <row r="71" spans="14:14" x14ac:dyDescent="0.4">
      <c r="N71" s="56"/>
    </row>
    <row r="72" spans="14:14" x14ac:dyDescent="0.4">
      <c r="N72" s="56"/>
    </row>
    <row r="77" spans="14:14" x14ac:dyDescent="0.4">
      <c r="N77" s="56"/>
    </row>
    <row r="78" spans="14:14" x14ac:dyDescent="0.4">
      <c r="N78" s="56"/>
    </row>
    <row r="79" spans="14:14" x14ac:dyDescent="0.4">
      <c r="N79" s="56"/>
    </row>
    <row r="80" spans="14:14" x14ac:dyDescent="0.4">
      <c r="N80" s="56"/>
    </row>
    <row r="81" spans="14:14" x14ac:dyDescent="0.4">
      <c r="N81" s="56"/>
    </row>
    <row r="82" spans="14:14" x14ac:dyDescent="0.4">
      <c r="N82" s="56"/>
    </row>
    <row r="83" spans="14:14" x14ac:dyDescent="0.4">
      <c r="N83" s="56"/>
    </row>
    <row r="84" spans="14:14" x14ac:dyDescent="0.4">
      <c r="N84" s="56"/>
    </row>
    <row r="85" spans="14:14" x14ac:dyDescent="0.4">
      <c r="N85" s="56"/>
    </row>
    <row r="86" spans="14:14" x14ac:dyDescent="0.4">
      <c r="N86" s="56"/>
    </row>
    <row r="87" spans="14:14" x14ac:dyDescent="0.4">
      <c r="N87" s="56"/>
    </row>
    <row r="88" spans="14:14" x14ac:dyDescent="0.4">
      <c r="N88" s="56"/>
    </row>
    <row r="89" spans="14:14" x14ac:dyDescent="0.4">
      <c r="N89" s="56"/>
    </row>
    <row r="90" spans="14:14" x14ac:dyDescent="0.4">
      <c r="N90" s="56"/>
    </row>
    <row r="91" spans="14:14" x14ac:dyDescent="0.4">
      <c r="N91" s="56"/>
    </row>
    <row r="92" spans="14:14" x14ac:dyDescent="0.4">
      <c r="N92" s="56"/>
    </row>
    <row r="93" spans="14:14" x14ac:dyDescent="0.4">
      <c r="N93" s="56"/>
    </row>
    <row r="94" spans="14:14" x14ac:dyDescent="0.4">
      <c r="N94" s="56"/>
    </row>
    <row r="96" spans="14:14" x14ac:dyDescent="0.4">
      <c r="N96" s="56"/>
    </row>
    <row r="97" spans="14:14" x14ac:dyDescent="0.4">
      <c r="N97" s="56"/>
    </row>
    <row r="98" spans="14:14" x14ac:dyDescent="0.4">
      <c r="N98" s="56"/>
    </row>
    <row r="99" spans="14:14" x14ac:dyDescent="0.4">
      <c r="N99" s="56"/>
    </row>
    <row r="100" spans="14:14" x14ac:dyDescent="0.4">
      <c r="N100" s="56"/>
    </row>
    <row r="101" spans="14:14" x14ac:dyDescent="0.4">
      <c r="N101" s="56"/>
    </row>
    <row r="102" spans="14:14" x14ac:dyDescent="0.4">
      <c r="N102" s="56"/>
    </row>
    <row r="103" spans="14:14" x14ac:dyDescent="0.4">
      <c r="N103" s="56"/>
    </row>
    <row r="104" spans="14:14" x14ac:dyDescent="0.4">
      <c r="N104" s="55"/>
    </row>
    <row r="105" spans="14:14" x14ac:dyDescent="0.4">
      <c r="N105" s="56"/>
    </row>
    <row r="106" spans="14:14" x14ac:dyDescent="0.4">
      <c r="N106" s="56"/>
    </row>
    <row r="107" spans="14:14" x14ac:dyDescent="0.4">
      <c r="N107" s="56"/>
    </row>
    <row r="108" spans="14:14" x14ac:dyDescent="0.4">
      <c r="N108" s="56"/>
    </row>
    <row r="109" spans="14:14" x14ac:dyDescent="0.4">
      <c r="N109" s="56"/>
    </row>
    <row r="110" spans="14:14" x14ac:dyDescent="0.4">
      <c r="N110" s="56"/>
    </row>
    <row r="111" spans="14:14" x14ac:dyDescent="0.4">
      <c r="N111" s="56"/>
    </row>
    <row r="112" spans="14:14" x14ac:dyDescent="0.4">
      <c r="N112" s="56"/>
    </row>
    <row r="114" spans="14:14" x14ac:dyDescent="0.4">
      <c r="N114" s="56"/>
    </row>
    <row r="115" spans="14:14" x14ac:dyDescent="0.4">
      <c r="N115" s="56"/>
    </row>
    <row r="116" spans="14:14" x14ac:dyDescent="0.4">
      <c r="N116" s="56"/>
    </row>
    <row r="117" spans="14:14" x14ac:dyDescent="0.4">
      <c r="N117" s="56"/>
    </row>
    <row r="118" spans="14:14" x14ac:dyDescent="0.4">
      <c r="N118" s="56"/>
    </row>
    <row r="119" spans="14:14" x14ac:dyDescent="0.4">
      <c r="N119" s="56"/>
    </row>
    <row r="120" spans="14:14" x14ac:dyDescent="0.4">
      <c r="N120" s="56"/>
    </row>
    <row r="121" spans="14:14" x14ac:dyDescent="0.4">
      <c r="N121" s="56"/>
    </row>
    <row r="122" spans="14:14" x14ac:dyDescent="0.4">
      <c r="N122" s="55"/>
    </row>
    <row r="123" spans="14:14" x14ac:dyDescent="0.4">
      <c r="N123" s="56"/>
    </row>
    <row r="124" spans="14:14" x14ac:dyDescent="0.4">
      <c r="N124" s="56"/>
    </row>
    <row r="125" spans="14:14" x14ac:dyDescent="0.4">
      <c r="N125" s="56"/>
    </row>
    <row r="126" spans="14:14" x14ac:dyDescent="0.4">
      <c r="N126" s="56"/>
    </row>
    <row r="127" spans="14:14" x14ac:dyDescent="0.4">
      <c r="N127" s="56"/>
    </row>
    <row r="128" spans="14:14" x14ac:dyDescent="0.4">
      <c r="N128" s="56"/>
    </row>
    <row r="129" spans="14:14" x14ac:dyDescent="0.4">
      <c r="N129" s="56"/>
    </row>
    <row r="130" spans="14:14" x14ac:dyDescent="0.4">
      <c r="N130" s="56"/>
    </row>
  </sheetData>
  <sheetProtection formatColumns="0" formatRows="0" selectLockedCells="1"/>
  <mergeCells count="340">
    <mergeCell ref="U5:V5"/>
    <mergeCell ref="W5:X5"/>
    <mergeCell ref="Y5:Z5"/>
    <mergeCell ref="O1:R1"/>
    <mergeCell ref="S1:V1"/>
    <mergeCell ref="W1:Y1"/>
    <mergeCell ref="O4:Z4"/>
    <mergeCell ref="L5:M5"/>
    <mergeCell ref="O5:P5"/>
    <mergeCell ref="B5:C5"/>
    <mergeCell ref="D5:E5"/>
    <mergeCell ref="F5:G5"/>
    <mergeCell ref="H5:I5"/>
    <mergeCell ref="J5:K5"/>
    <mergeCell ref="Q5:R5"/>
    <mergeCell ref="S5:T5"/>
    <mergeCell ref="B7:C7"/>
    <mergeCell ref="D7:E7"/>
    <mergeCell ref="F7:G7"/>
    <mergeCell ref="H7:I7"/>
    <mergeCell ref="J7:K7"/>
    <mergeCell ref="L7:M7"/>
    <mergeCell ref="B6:C6"/>
    <mergeCell ref="D6:E6"/>
    <mergeCell ref="F6:G6"/>
    <mergeCell ref="H6:I6"/>
    <mergeCell ref="J6:K6"/>
    <mergeCell ref="L6:M6"/>
    <mergeCell ref="L9:M9"/>
    <mergeCell ref="B8:C8"/>
    <mergeCell ref="D8:E8"/>
    <mergeCell ref="F8:G8"/>
    <mergeCell ref="H8:I8"/>
    <mergeCell ref="J8:K8"/>
    <mergeCell ref="L8:M8"/>
    <mergeCell ref="B11:C11"/>
    <mergeCell ref="D11:E11"/>
    <mergeCell ref="F11:G11"/>
    <mergeCell ref="H11:I11"/>
    <mergeCell ref="J11:K11"/>
    <mergeCell ref="L11:M11"/>
    <mergeCell ref="B10:C10"/>
    <mergeCell ref="D10:E10"/>
    <mergeCell ref="F10:G10"/>
    <mergeCell ref="H10:I10"/>
    <mergeCell ref="J10:K10"/>
    <mergeCell ref="L10:M10"/>
    <mergeCell ref="B9:C9"/>
    <mergeCell ref="D9:E9"/>
    <mergeCell ref="F9:G9"/>
    <mergeCell ref="H9:I9"/>
    <mergeCell ref="J9:K9"/>
    <mergeCell ref="B13:C13"/>
    <mergeCell ref="D13:E13"/>
    <mergeCell ref="F13:G13"/>
    <mergeCell ref="H13:I13"/>
    <mergeCell ref="J13:K13"/>
    <mergeCell ref="L13:M13"/>
    <mergeCell ref="B12:C12"/>
    <mergeCell ref="D12:E12"/>
    <mergeCell ref="F12:G12"/>
    <mergeCell ref="H12:I12"/>
    <mergeCell ref="J12:K12"/>
    <mergeCell ref="L12:M12"/>
    <mergeCell ref="B15:C15"/>
    <mergeCell ref="D15:E15"/>
    <mergeCell ref="F15:G15"/>
    <mergeCell ref="H15:I15"/>
    <mergeCell ref="J15:K15"/>
    <mergeCell ref="L15:M15"/>
    <mergeCell ref="B14:C14"/>
    <mergeCell ref="D14:E14"/>
    <mergeCell ref="F14:G14"/>
    <mergeCell ref="H14:I14"/>
    <mergeCell ref="J14:K14"/>
    <mergeCell ref="L14:M14"/>
    <mergeCell ref="B17:C17"/>
    <mergeCell ref="D17:E17"/>
    <mergeCell ref="F17:G17"/>
    <mergeCell ref="H17:I17"/>
    <mergeCell ref="J17:K17"/>
    <mergeCell ref="L17:M17"/>
    <mergeCell ref="B16:C16"/>
    <mergeCell ref="D16:E16"/>
    <mergeCell ref="F16:G16"/>
    <mergeCell ref="H16:I16"/>
    <mergeCell ref="J16:K16"/>
    <mergeCell ref="L16:M16"/>
    <mergeCell ref="B19:C19"/>
    <mergeCell ref="D19:E19"/>
    <mergeCell ref="F19:G19"/>
    <mergeCell ref="H19:I19"/>
    <mergeCell ref="J19:K19"/>
    <mergeCell ref="L19:M19"/>
    <mergeCell ref="B18:C18"/>
    <mergeCell ref="D18:E18"/>
    <mergeCell ref="F18:G18"/>
    <mergeCell ref="H18:I18"/>
    <mergeCell ref="J18:K18"/>
    <mergeCell ref="L18:M18"/>
    <mergeCell ref="B21:C21"/>
    <mergeCell ref="D21:E21"/>
    <mergeCell ref="F21:G21"/>
    <mergeCell ref="H21:I21"/>
    <mergeCell ref="J21:K21"/>
    <mergeCell ref="L21:M21"/>
    <mergeCell ref="B20:C20"/>
    <mergeCell ref="D20:E20"/>
    <mergeCell ref="F20:G20"/>
    <mergeCell ref="H20:I20"/>
    <mergeCell ref="J20:K20"/>
    <mergeCell ref="L20:M20"/>
    <mergeCell ref="B23:C23"/>
    <mergeCell ref="D23:E23"/>
    <mergeCell ref="F23:G23"/>
    <mergeCell ref="H23:I23"/>
    <mergeCell ref="J23:K23"/>
    <mergeCell ref="L23:M23"/>
    <mergeCell ref="B22:C22"/>
    <mergeCell ref="D22:E22"/>
    <mergeCell ref="F22:G22"/>
    <mergeCell ref="H22:I22"/>
    <mergeCell ref="J22:K22"/>
    <mergeCell ref="L22:M22"/>
    <mergeCell ref="B25:C25"/>
    <mergeCell ref="D25:E25"/>
    <mergeCell ref="F25:G25"/>
    <mergeCell ref="H25:I25"/>
    <mergeCell ref="J25:K25"/>
    <mergeCell ref="L25:M25"/>
    <mergeCell ref="B24:C24"/>
    <mergeCell ref="D24:E24"/>
    <mergeCell ref="F24:G24"/>
    <mergeCell ref="H24:I24"/>
    <mergeCell ref="J24:K24"/>
    <mergeCell ref="L24:M24"/>
    <mergeCell ref="B27:C27"/>
    <mergeCell ref="D27:E27"/>
    <mergeCell ref="F27:G27"/>
    <mergeCell ref="H27:I27"/>
    <mergeCell ref="J27:K27"/>
    <mergeCell ref="L27:M27"/>
    <mergeCell ref="B26:C26"/>
    <mergeCell ref="D26:E26"/>
    <mergeCell ref="F26:G26"/>
    <mergeCell ref="H26:I26"/>
    <mergeCell ref="J26:K26"/>
    <mergeCell ref="L26:M26"/>
    <mergeCell ref="B29:C29"/>
    <mergeCell ref="D29:E29"/>
    <mergeCell ref="F29:G29"/>
    <mergeCell ref="H29:I29"/>
    <mergeCell ref="J29:K29"/>
    <mergeCell ref="L29:M29"/>
    <mergeCell ref="B28:C28"/>
    <mergeCell ref="D28:E28"/>
    <mergeCell ref="F28:G28"/>
    <mergeCell ref="H28:I28"/>
    <mergeCell ref="J28:K28"/>
    <mergeCell ref="L28:M28"/>
    <mergeCell ref="B31:C31"/>
    <mergeCell ref="D31:E31"/>
    <mergeCell ref="F31:G31"/>
    <mergeCell ref="H31:I31"/>
    <mergeCell ref="J31:K31"/>
    <mergeCell ref="L31:M31"/>
    <mergeCell ref="B30:C30"/>
    <mergeCell ref="D30:E30"/>
    <mergeCell ref="F30:G30"/>
    <mergeCell ref="H30:I30"/>
    <mergeCell ref="J30:K30"/>
    <mergeCell ref="L30:M30"/>
    <mergeCell ref="B33:C33"/>
    <mergeCell ref="D33:E33"/>
    <mergeCell ref="F33:G33"/>
    <mergeCell ref="H33:I33"/>
    <mergeCell ref="J33:K33"/>
    <mergeCell ref="L33:M33"/>
    <mergeCell ref="B32:C32"/>
    <mergeCell ref="D32:E32"/>
    <mergeCell ref="F32:G32"/>
    <mergeCell ref="H32:I32"/>
    <mergeCell ref="J32:K32"/>
    <mergeCell ref="L32:M32"/>
    <mergeCell ref="B35:C35"/>
    <mergeCell ref="D35:E35"/>
    <mergeCell ref="F35:G35"/>
    <mergeCell ref="H35:I35"/>
    <mergeCell ref="J35:K35"/>
    <mergeCell ref="L35:M35"/>
    <mergeCell ref="B34:C34"/>
    <mergeCell ref="D34:E34"/>
    <mergeCell ref="F34:G34"/>
    <mergeCell ref="H34:I34"/>
    <mergeCell ref="J34:K34"/>
    <mergeCell ref="L34:M34"/>
    <mergeCell ref="B37:C37"/>
    <mergeCell ref="D37:E37"/>
    <mergeCell ref="F37:G37"/>
    <mergeCell ref="H37:I37"/>
    <mergeCell ref="J37:K37"/>
    <mergeCell ref="L37:M37"/>
    <mergeCell ref="B36:C36"/>
    <mergeCell ref="D36:E36"/>
    <mergeCell ref="F36:G36"/>
    <mergeCell ref="H36:I36"/>
    <mergeCell ref="J36:K36"/>
    <mergeCell ref="L36:M36"/>
    <mergeCell ref="B39:C39"/>
    <mergeCell ref="D39:E39"/>
    <mergeCell ref="F39:G39"/>
    <mergeCell ref="H39:I39"/>
    <mergeCell ref="J39:K39"/>
    <mergeCell ref="L39:M39"/>
    <mergeCell ref="B38:C38"/>
    <mergeCell ref="D38:E38"/>
    <mergeCell ref="F38:G38"/>
    <mergeCell ref="H38:I38"/>
    <mergeCell ref="J38:K38"/>
    <mergeCell ref="L38:M38"/>
    <mergeCell ref="B41:C41"/>
    <mergeCell ref="D41:E41"/>
    <mergeCell ref="F41:G41"/>
    <mergeCell ref="H41:I41"/>
    <mergeCell ref="J41:K41"/>
    <mergeCell ref="L41:M41"/>
    <mergeCell ref="B40:C40"/>
    <mergeCell ref="D40:E40"/>
    <mergeCell ref="F40:G40"/>
    <mergeCell ref="H40:I40"/>
    <mergeCell ref="J40:K40"/>
    <mergeCell ref="L40:M40"/>
    <mergeCell ref="B43:C43"/>
    <mergeCell ref="D43:E43"/>
    <mergeCell ref="F43:G43"/>
    <mergeCell ref="H43:I43"/>
    <mergeCell ref="J43:K43"/>
    <mergeCell ref="L43:M43"/>
    <mergeCell ref="B42:C42"/>
    <mergeCell ref="D42:E42"/>
    <mergeCell ref="F42:G42"/>
    <mergeCell ref="H42:I42"/>
    <mergeCell ref="J42:K42"/>
    <mergeCell ref="L42:M42"/>
    <mergeCell ref="B45:C45"/>
    <mergeCell ref="D45:E45"/>
    <mergeCell ref="F45:G45"/>
    <mergeCell ref="H45:I45"/>
    <mergeCell ref="J45:K45"/>
    <mergeCell ref="L45:M45"/>
    <mergeCell ref="B44:C44"/>
    <mergeCell ref="D44:E44"/>
    <mergeCell ref="F44:G44"/>
    <mergeCell ref="H44:I44"/>
    <mergeCell ref="J44:K44"/>
    <mergeCell ref="L44:M44"/>
    <mergeCell ref="B47:C47"/>
    <mergeCell ref="D47:E47"/>
    <mergeCell ref="F47:G47"/>
    <mergeCell ref="H47:I47"/>
    <mergeCell ref="J47:K47"/>
    <mergeCell ref="L47:M47"/>
    <mergeCell ref="B46:C46"/>
    <mergeCell ref="D46:E46"/>
    <mergeCell ref="F46:G46"/>
    <mergeCell ref="H46:I46"/>
    <mergeCell ref="J46:K46"/>
    <mergeCell ref="L46:M46"/>
    <mergeCell ref="B49:C49"/>
    <mergeCell ref="D49:E49"/>
    <mergeCell ref="F49:G49"/>
    <mergeCell ref="H49:I49"/>
    <mergeCell ref="J49:K49"/>
    <mergeCell ref="L49:M49"/>
    <mergeCell ref="B48:C48"/>
    <mergeCell ref="D48:E48"/>
    <mergeCell ref="F48:G48"/>
    <mergeCell ref="H48:I48"/>
    <mergeCell ref="J48:K48"/>
    <mergeCell ref="L48:M48"/>
    <mergeCell ref="B51:C51"/>
    <mergeCell ref="D51:E51"/>
    <mergeCell ref="F51:G51"/>
    <mergeCell ref="H51:I51"/>
    <mergeCell ref="J51:K51"/>
    <mergeCell ref="L51:M51"/>
    <mergeCell ref="B50:C50"/>
    <mergeCell ref="D50:E50"/>
    <mergeCell ref="F50:G50"/>
    <mergeCell ref="H50:I50"/>
    <mergeCell ref="J50:K50"/>
    <mergeCell ref="L50:M50"/>
    <mergeCell ref="B53:C53"/>
    <mergeCell ref="D53:E53"/>
    <mergeCell ref="F53:G53"/>
    <mergeCell ref="H53:I53"/>
    <mergeCell ref="J53:K53"/>
    <mergeCell ref="L53:M53"/>
    <mergeCell ref="B52:C52"/>
    <mergeCell ref="D52:E52"/>
    <mergeCell ref="F52:G52"/>
    <mergeCell ref="H52:I52"/>
    <mergeCell ref="J52:K52"/>
    <mergeCell ref="L52:M52"/>
    <mergeCell ref="B55:C55"/>
    <mergeCell ref="D55:E55"/>
    <mergeCell ref="F55:G55"/>
    <mergeCell ref="H55:I55"/>
    <mergeCell ref="J55:K55"/>
    <mergeCell ref="L55:M55"/>
    <mergeCell ref="B54:C54"/>
    <mergeCell ref="D54:E54"/>
    <mergeCell ref="F54:G54"/>
    <mergeCell ref="H54:I54"/>
    <mergeCell ref="J54:K54"/>
    <mergeCell ref="L54:M54"/>
    <mergeCell ref="B57:C57"/>
    <mergeCell ref="D57:E57"/>
    <mergeCell ref="F57:G57"/>
    <mergeCell ref="H57:I57"/>
    <mergeCell ref="J57:K57"/>
    <mergeCell ref="L57:M57"/>
    <mergeCell ref="B56:C56"/>
    <mergeCell ref="D56:E56"/>
    <mergeCell ref="F56:G56"/>
    <mergeCell ref="H56:I56"/>
    <mergeCell ref="J56:K56"/>
    <mergeCell ref="L56:M56"/>
    <mergeCell ref="B59:C59"/>
    <mergeCell ref="D59:E59"/>
    <mergeCell ref="F59:G59"/>
    <mergeCell ref="H59:I59"/>
    <mergeCell ref="J59:K59"/>
    <mergeCell ref="L59:M59"/>
    <mergeCell ref="B58:C58"/>
    <mergeCell ref="D58:E58"/>
    <mergeCell ref="F58:G58"/>
    <mergeCell ref="H58:I58"/>
    <mergeCell ref="J58:K58"/>
    <mergeCell ref="L58:M58"/>
  </mergeCells>
  <pageMargins left="2" right="0.75" top="0" bottom="0" header="0" footer="0"/>
  <pageSetup scale="82"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'(HIDE) MASTER-Chart'!$J$2:$J$3</xm:f>
          </x14:formula1>
          <xm:sqref>W1:Y1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C00000"/>
  </sheetPr>
  <dimension ref="A1:R27"/>
  <sheetViews>
    <sheetView topLeftCell="A9" workbookViewId="0">
      <selection activeCell="F7" sqref="F7"/>
    </sheetView>
  </sheetViews>
  <sheetFormatPr defaultColWidth="9.1328125" defaultRowHeight="11.65" x14ac:dyDescent="0.35"/>
  <cols>
    <col min="1" max="1" width="7" style="1" bestFit="1" customWidth="1"/>
    <col min="2" max="2" width="4.86328125" style="1" bestFit="1" customWidth="1"/>
    <col min="3" max="6" width="9.1328125" style="1"/>
    <col min="7" max="7" width="10.1328125" style="1" bestFit="1" customWidth="1"/>
    <col min="8" max="8" width="9.1328125" style="1"/>
    <col min="9" max="9" width="11" style="2" bestFit="1" customWidth="1"/>
    <col min="10" max="10" width="13.53125" style="2" bestFit="1" customWidth="1"/>
    <col min="11" max="11" width="9.1328125" style="1"/>
    <col min="12" max="12" width="7" style="1" bestFit="1" customWidth="1"/>
    <col min="13" max="13" width="4.86328125" style="2" bestFit="1" customWidth="1"/>
    <col min="14" max="17" width="11" style="1" bestFit="1" customWidth="1"/>
    <col min="18" max="18" width="12" style="1" bestFit="1" customWidth="1"/>
    <col min="19" max="16384" width="9.1328125" style="1"/>
  </cols>
  <sheetData>
    <row r="1" spans="1:18" ht="23.25" x14ac:dyDescent="0.35">
      <c r="A1" s="149" t="s">
        <v>376</v>
      </c>
      <c r="B1" s="150"/>
      <c r="C1" s="150"/>
      <c r="D1" s="150"/>
      <c r="E1" s="150"/>
      <c r="F1" s="150"/>
      <c r="G1" s="151"/>
      <c r="H1" s="14"/>
      <c r="I1" s="46" t="s">
        <v>132</v>
      </c>
      <c r="J1" s="14" t="s">
        <v>133</v>
      </c>
      <c r="L1" s="152" t="s">
        <v>377</v>
      </c>
      <c r="M1" s="152"/>
      <c r="N1" s="152"/>
      <c r="O1" s="152"/>
      <c r="P1" s="152"/>
      <c r="Q1" s="152"/>
      <c r="R1" s="152"/>
    </row>
    <row r="2" spans="1:18" x14ac:dyDescent="0.35">
      <c r="A2" s="3" t="s">
        <v>127</v>
      </c>
      <c r="B2" s="3" t="s">
        <v>134</v>
      </c>
      <c r="C2" s="4" t="s">
        <v>135</v>
      </c>
      <c r="D2" s="4" t="s">
        <v>136</v>
      </c>
      <c r="E2" s="4" t="s">
        <v>137</v>
      </c>
      <c r="F2" s="4" t="s">
        <v>138</v>
      </c>
      <c r="G2" s="4" t="s">
        <v>139</v>
      </c>
      <c r="H2" s="15"/>
      <c r="I2" s="5" t="s">
        <v>105</v>
      </c>
      <c r="J2" s="2" t="s">
        <v>376</v>
      </c>
      <c r="L2" s="43" t="s">
        <v>127</v>
      </c>
      <c r="M2" s="42" t="s">
        <v>134</v>
      </c>
      <c r="N2" s="42" t="s">
        <v>135</v>
      </c>
      <c r="O2" s="42" t="s">
        <v>136</v>
      </c>
      <c r="P2" s="42" t="s">
        <v>137</v>
      </c>
      <c r="Q2" s="42" t="s">
        <v>138</v>
      </c>
      <c r="R2" s="42" t="s">
        <v>139</v>
      </c>
    </row>
    <row r="3" spans="1:18" ht="14.25" x14ac:dyDescent="0.45">
      <c r="A3" s="6" t="s">
        <v>140</v>
      </c>
      <c r="B3" s="6">
        <v>1</v>
      </c>
      <c r="C3" s="104"/>
      <c r="D3" s="104">
        <v>37943</v>
      </c>
      <c r="E3" s="104">
        <v>45352</v>
      </c>
      <c r="F3" s="104">
        <v>53148</v>
      </c>
      <c r="G3" s="104">
        <v>62010</v>
      </c>
      <c r="H3" s="12"/>
      <c r="I3" s="2" t="s">
        <v>108</v>
      </c>
      <c r="J3" s="2" t="s">
        <v>377</v>
      </c>
      <c r="L3" s="6" t="s">
        <v>140</v>
      </c>
      <c r="M3" s="44">
        <v>1</v>
      </c>
      <c r="N3" s="104"/>
      <c r="O3" s="104">
        <v>38797</v>
      </c>
      <c r="P3" s="104">
        <v>46372</v>
      </c>
      <c r="Q3" s="104">
        <v>54344</v>
      </c>
      <c r="R3" s="104">
        <v>63405</v>
      </c>
    </row>
    <row r="4" spans="1:18" ht="14.25" x14ac:dyDescent="0.45">
      <c r="A4" s="6" t="s">
        <v>141</v>
      </c>
      <c r="B4" s="6">
        <v>2</v>
      </c>
      <c r="C4" s="104"/>
      <c r="D4" s="104">
        <v>38952</v>
      </c>
      <c r="E4" s="104">
        <v>46559</v>
      </c>
      <c r="F4" s="104">
        <v>54563</v>
      </c>
      <c r="G4" s="104">
        <v>63657</v>
      </c>
      <c r="H4" s="12"/>
      <c r="I4" s="2" t="s">
        <v>111</v>
      </c>
      <c r="L4" s="6" t="s">
        <v>141</v>
      </c>
      <c r="M4" s="44">
        <v>2</v>
      </c>
      <c r="N4" s="104"/>
      <c r="O4" s="104">
        <v>39828</v>
      </c>
      <c r="P4" s="104">
        <v>47607</v>
      </c>
      <c r="Q4" s="104">
        <v>55791</v>
      </c>
      <c r="R4" s="104">
        <v>65089</v>
      </c>
    </row>
    <row r="5" spans="1:18" ht="14.25" x14ac:dyDescent="0.45">
      <c r="A5" s="6" t="s">
        <v>142</v>
      </c>
      <c r="B5" s="6">
        <v>3</v>
      </c>
      <c r="C5" s="104"/>
      <c r="D5" s="104">
        <v>40109</v>
      </c>
      <c r="E5" s="104">
        <v>47972</v>
      </c>
      <c r="F5" s="104">
        <v>56182</v>
      </c>
      <c r="G5" s="104">
        <v>65547</v>
      </c>
      <c r="H5" s="12"/>
      <c r="I5" s="2" t="s">
        <v>113</v>
      </c>
      <c r="L5" s="6" t="s">
        <v>142</v>
      </c>
      <c r="M5" s="44">
        <v>3</v>
      </c>
      <c r="N5" s="104"/>
      <c r="O5" s="104">
        <v>41011</v>
      </c>
      <c r="P5" s="104">
        <v>49051</v>
      </c>
      <c r="Q5" s="104">
        <v>57446</v>
      </c>
      <c r="R5" s="104">
        <v>67022</v>
      </c>
    </row>
    <row r="6" spans="1:18" ht="14.25" x14ac:dyDescent="0.45">
      <c r="A6" s="6" t="s">
        <v>143</v>
      </c>
      <c r="B6" s="6">
        <v>4</v>
      </c>
      <c r="C6" s="104"/>
      <c r="D6" s="104">
        <v>41311</v>
      </c>
      <c r="E6" s="104">
        <v>49382</v>
      </c>
      <c r="F6" s="104">
        <v>57869</v>
      </c>
      <c r="G6" s="104">
        <v>67516</v>
      </c>
      <c r="H6" s="12"/>
      <c r="I6" s="2" t="s">
        <v>114</v>
      </c>
      <c r="L6" s="6" t="s">
        <v>143</v>
      </c>
      <c r="M6" s="44">
        <v>4</v>
      </c>
      <c r="N6" s="104"/>
      <c r="O6" s="104">
        <v>42240</v>
      </c>
      <c r="P6" s="104">
        <v>50493</v>
      </c>
      <c r="Q6" s="104">
        <v>59171</v>
      </c>
      <c r="R6" s="104">
        <v>69035</v>
      </c>
    </row>
    <row r="7" spans="1:18" ht="14.25" x14ac:dyDescent="0.45">
      <c r="A7" s="6" t="s">
        <v>144</v>
      </c>
      <c r="B7" s="6">
        <v>5</v>
      </c>
      <c r="C7" s="104">
        <v>35383</v>
      </c>
      <c r="D7" s="104">
        <v>42668</v>
      </c>
      <c r="E7" s="104">
        <v>50884</v>
      </c>
      <c r="F7" s="104">
        <v>60158</v>
      </c>
      <c r="G7" s="104">
        <v>69666</v>
      </c>
      <c r="H7" s="12"/>
      <c r="K7" s="7"/>
      <c r="L7" s="6" t="s">
        <v>144</v>
      </c>
      <c r="M7" s="44">
        <v>5</v>
      </c>
      <c r="N7" s="104">
        <v>36179</v>
      </c>
      <c r="O7" s="104">
        <v>43628</v>
      </c>
      <c r="P7" s="104">
        <v>52029</v>
      </c>
      <c r="Q7" s="104">
        <v>61512</v>
      </c>
      <c r="R7" s="104">
        <v>71233</v>
      </c>
    </row>
    <row r="8" spans="1:18" ht="14.25" x14ac:dyDescent="0.45">
      <c r="A8" s="6" t="s">
        <v>145</v>
      </c>
      <c r="B8" s="6">
        <v>6</v>
      </c>
      <c r="C8" s="104">
        <v>36325</v>
      </c>
      <c r="D8" s="104">
        <v>44022</v>
      </c>
      <c r="E8" s="104">
        <v>52542</v>
      </c>
      <c r="F8" s="104">
        <v>62440</v>
      </c>
      <c r="G8" s="104">
        <v>71821</v>
      </c>
      <c r="H8" s="12"/>
      <c r="K8" s="7"/>
      <c r="L8" s="6" t="s">
        <v>145</v>
      </c>
      <c r="M8" s="44">
        <v>6</v>
      </c>
      <c r="N8" s="104">
        <v>37142</v>
      </c>
      <c r="O8" s="104">
        <v>45012</v>
      </c>
      <c r="P8" s="104">
        <v>53724</v>
      </c>
      <c r="Q8" s="104">
        <v>63845</v>
      </c>
      <c r="R8" s="104">
        <v>73437</v>
      </c>
    </row>
    <row r="9" spans="1:18" ht="14.25" x14ac:dyDescent="0.45">
      <c r="A9" s="8" t="s">
        <v>146</v>
      </c>
      <c r="B9" s="8">
        <v>7</v>
      </c>
      <c r="C9" s="104">
        <v>37402</v>
      </c>
      <c r="D9" s="104">
        <v>45378</v>
      </c>
      <c r="E9" s="104">
        <v>53953</v>
      </c>
      <c r="F9" s="104">
        <v>64722</v>
      </c>
      <c r="G9" s="104">
        <v>73974</v>
      </c>
      <c r="H9" s="12"/>
      <c r="K9" s="7"/>
      <c r="L9" s="8" t="s">
        <v>146</v>
      </c>
      <c r="M9" s="45">
        <v>7</v>
      </c>
      <c r="N9" s="104">
        <v>38244</v>
      </c>
      <c r="O9" s="104">
        <v>46399</v>
      </c>
      <c r="P9" s="104">
        <v>55167</v>
      </c>
      <c r="Q9" s="104">
        <v>66178</v>
      </c>
      <c r="R9" s="104">
        <v>75638</v>
      </c>
    </row>
    <row r="10" spans="1:18" ht="14.25" x14ac:dyDescent="0.45">
      <c r="A10" s="8" t="s">
        <v>147</v>
      </c>
      <c r="B10" s="8">
        <v>8</v>
      </c>
      <c r="C10" s="104">
        <v>38526</v>
      </c>
      <c r="D10" s="104">
        <v>46736</v>
      </c>
      <c r="E10" s="104">
        <v>55526</v>
      </c>
      <c r="F10" s="104">
        <v>67010</v>
      </c>
      <c r="G10" s="104">
        <v>76148</v>
      </c>
      <c r="H10" s="12"/>
      <c r="K10" s="7"/>
      <c r="L10" s="8" t="s">
        <v>147</v>
      </c>
      <c r="M10" s="45">
        <v>8</v>
      </c>
      <c r="N10" s="104">
        <v>39393</v>
      </c>
      <c r="O10" s="104">
        <v>47788</v>
      </c>
      <c r="P10" s="104">
        <v>56775</v>
      </c>
      <c r="Q10" s="104">
        <v>68518</v>
      </c>
      <c r="R10" s="104">
        <v>77861</v>
      </c>
    </row>
    <row r="11" spans="1:18" ht="14.25" x14ac:dyDescent="0.45">
      <c r="A11" s="8" t="s">
        <v>148</v>
      </c>
      <c r="B11" s="8">
        <v>9</v>
      </c>
      <c r="C11" s="104">
        <v>39797</v>
      </c>
      <c r="D11" s="104">
        <v>48088</v>
      </c>
      <c r="E11" s="104">
        <v>57145</v>
      </c>
      <c r="F11" s="104">
        <v>69256</v>
      </c>
      <c r="G11" s="104">
        <v>78388</v>
      </c>
      <c r="H11" s="12"/>
      <c r="K11" s="7"/>
      <c r="L11" s="8" t="s">
        <v>148</v>
      </c>
      <c r="M11" s="45">
        <v>9</v>
      </c>
      <c r="N11" s="104">
        <v>40692</v>
      </c>
      <c r="O11" s="104">
        <v>49170</v>
      </c>
      <c r="P11" s="104">
        <v>58431</v>
      </c>
      <c r="Q11" s="104">
        <v>70814</v>
      </c>
      <c r="R11" s="104">
        <v>80152</v>
      </c>
    </row>
    <row r="12" spans="1:18" ht="14.25" x14ac:dyDescent="0.45">
      <c r="A12" s="8" t="s">
        <v>149</v>
      </c>
      <c r="B12" s="8">
        <v>10</v>
      </c>
      <c r="C12" s="104">
        <v>41072</v>
      </c>
      <c r="D12" s="104">
        <v>49487</v>
      </c>
      <c r="E12" s="104">
        <v>58813</v>
      </c>
      <c r="F12" s="104">
        <v>71585</v>
      </c>
      <c r="G12" s="104">
        <v>80696</v>
      </c>
      <c r="H12" s="12"/>
      <c r="K12" s="7"/>
      <c r="L12" s="8" t="s">
        <v>149</v>
      </c>
      <c r="M12" s="45">
        <v>10</v>
      </c>
      <c r="N12" s="104">
        <v>41996</v>
      </c>
      <c r="O12" s="104">
        <v>50600</v>
      </c>
      <c r="P12" s="104">
        <v>60136</v>
      </c>
      <c r="Q12" s="104">
        <v>73196</v>
      </c>
      <c r="R12" s="104">
        <v>82512</v>
      </c>
    </row>
    <row r="13" spans="1:18" ht="14.25" x14ac:dyDescent="0.45">
      <c r="A13" s="6" t="s">
        <v>150</v>
      </c>
      <c r="B13" s="6">
        <v>11</v>
      </c>
      <c r="C13" s="104">
        <v>42349</v>
      </c>
      <c r="D13" s="104">
        <v>50925</v>
      </c>
      <c r="E13" s="104">
        <v>60532</v>
      </c>
      <c r="F13" s="104">
        <v>73993</v>
      </c>
      <c r="G13" s="104">
        <v>83073</v>
      </c>
      <c r="H13" s="12"/>
      <c r="K13" s="7"/>
      <c r="L13" s="6" t="s">
        <v>150</v>
      </c>
      <c r="M13" s="44">
        <v>11</v>
      </c>
      <c r="N13" s="104">
        <v>43302</v>
      </c>
      <c r="O13" s="104">
        <v>52071</v>
      </c>
      <c r="P13" s="104">
        <v>61894</v>
      </c>
      <c r="Q13" s="104">
        <v>75658</v>
      </c>
      <c r="R13" s="104">
        <v>84942</v>
      </c>
    </row>
    <row r="14" spans="1:18" ht="14.25" x14ac:dyDescent="0.45">
      <c r="A14" s="6" t="s">
        <v>151</v>
      </c>
      <c r="B14" s="6">
        <v>12</v>
      </c>
      <c r="C14" s="104">
        <v>43627</v>
      </c>
      <c r="D14" s="104">
        <v>52409</v>
      </c>
      <c r="E14" s="104">
        <v>62303</v>
      </c>
      <c r="F14" s="104">
        <v>76481</v>
      </c>
      <c r="G14" s="104">
        <v>85517</v>
      </c>
      <c r="H14" s="12"/>
      <c r="K14" s="7"/>
      <c r="L14" s="6" t="s">
        <v>151</v>
      </c>
      <c r="M14" s="44">
        <v>12</v>
      </c>
      <c r="N14" s="104">
        <v>44609</v>
      </c>
      <c r="O14" s="104">
        <v>53588</v>
      </c>
      <c r="P14" s="104">
        <v>63705</v>
      </c>
      <c r="Q14" s="104">
        <v>78202</v>
      </c>
      <c r="R14" s="104">
        <v>87441</v>
      </c>
    </row>
    <row r="15" spans="1:18" ht="14.25" x14ac:dyDescent="0.45">
      <c r="A15" s="8" t="s">
        <v>152</v>
      </c>
      <c r="B15" s="8">
        <v>13</v>
      </c>
      <c r="C15" s="104">
        <v>44896</v>
      </c>
      <c r="D15" s="104">
        <v>53934</v>
      </c>
      <c r="E15" s="104">
        <v>64126</v>
      </c>
      <c r="F15" s="104">
        <v>79057</v>
      </c>
      <c r="G15" s="104">
        <v>88035</v>
      </c>
      <c r="H15" s="12"/>
      <c r="K15" s="7"/>
      <c r="L15" s="8" t="s">
        <v>152</v>
      </c>
      <c r="M15" s="45">
        <v>13</v>
      </c>
      <c r="N15" s="104">
        <v>45906</v>
      </c>
      <c r="O15" s="104">
        <v>55148</v>
      </c>
      <c r="P15" s="104">
        <v>65569</v>
      </c>
      <c r="Q15" s="104">
        <v>80836</v>
      </c>
      <c r="R15" s="104">
        <v>90016</v>
      </c>
    </row>
    <row r="16" spans="1:18" ht="14.25" x14ac:dyDescent="0.45">
      <c r="A16" s="8" t="s">
        <v>153</v>
      </c>
      <c r="B16" s="8">
        <v>14</v>
      </c>
      <c r="C16" s="104">
        <v>46197</v>
      </c>
      <c r="D16" s="104">
        <v>55504</v>
      </c>
      <c r="E16" s="104">
        <v>66006</v>
      </c>
      <c r="F16" s="104">
        <v>81721</v>
      </c>
      <c r="G16" s="104">
        <v>90634</v>
      </c>
      <c r="H16" s="12"/>
      <c r="K16" s="7"/>
      <c r="L16" s="8" t="s">
        <v>153</v>
      </c>
      <c r="M16" s="45">
        <v>14</v>
      </c>
      <c r="N16" s="104">
        <v>47236</v>
      </c>
      <c r="O16" s="104">
        <v>56753</v>
      </c>
      <c r="P16" s="104">
        <v>67491</v>
      </c>
      <c r="Q16" s="104">
        <v>83560</v>
      </c>
      <c r="R16" s="104">
        <v>92673</v>
      </c>
    </row>
    <row r="17" spans="1:18" ht="14.25" x14ac:dyDescent="0.45">
      <c r="A17" s="8" t="s">
        <v>154</v>
      </c>
      <c r="B17" s="8">
        <v>15</v>
      </c>
      <c r="C17" s="104">
        <v>47535</v>
      </c>
      <c r="D17" s="104">
        <v>57128</v>
      </c>
      <c r="E17" s="104">
        <v>67939</v>
      </c>
      <c r="F17" s="104">
        <v>84472</v>
      </c>
      <c r="G17" s="104">
        <v>93306</v>
      </c>
      <c r="H17" s="12"/>
      <c r="K17" s="7"/>
      <c r="L17" s="8" t="s">
        <v>154</v>
      </c>
      <c r="M17" s="45">
        <v>15</v>
      </c>
      <c r="N17" s="104">
        <v>48605</v>
      </c>
      <c r="O17" s="104">
        <v>58413</v>
      </c>
      <c r="P17" s="104">
        <v>69468</v>
      </c>
      <c r="Q17" s="104">
        <v>86373</v>
      </c>
      <c r="R17" s="104">
        <v>95405</v>
      </c>
    </row>
    <row r="18" spans="1:18" ht="14.25" x14ac:dyDescent="0.45">
      <c r="A18" s="8" t="s">
        <v>155</v>
      </c>
      <c r="B18" s="8">
        <v>16</v>
      </c>
      <c r="C18" s="104">
        <v>48915</v>
      </c>
      <c r="D18" s="104">
        <v>58797</v>
      </c>
      <c r="E18" s="104">
        <v>69930</v>
      </c>
      <c r="F18" s="104">
        <v>87327</v>
      </c>
      <c r="G18" s="104">
        <v>96062</v>
      </c>
      <c r="H18" s="12"/>
      <c r="K18" s="7"/>
      <c r="L18" s="8" t="s">
        <v>155</v>
      </c>
      <c r="M18" s="45">
        <v>16</v>
      </c>
      <c r="N18" s="104">
        <v>50016</v>
      </c>
      <c r="O18" s="104">
        <v>60120</v>
      </c>
      <c r="P18" s="104">
        <v>71503</v>
      </c>
      <c r="Q18" s="104">
        <v>89292</v>
      </c>
      <c r="R18" s="104">
        <v>98223</v>
      </c>
    </row>
    <row r="19" spans="1:18" ht="14.25" x14ac:dyDescent="0.45">
      <c r="A19" s="6" t="s">
        <v>156</v>
      </c>
      <c r="B19" s="6">
        <v>17</v>
      </c>
      <c r="C19" s="104">
        <v>50336</v>
      </c>
      <c r="D19" s="104">
        <v>60514</v>
      </c>
      <c r="E19" s="104">
        <v>71985</v>
      </c>
      <c r="F19" s="104">
        <v>89899</v>
      </c>
      <c r="G19" s="104">
        <v>98897</v>
      </c>
      <c r="H19" s="12"/>
      <c r="K19" s="7"/>
      <c r="L19" s="6" t="s">
        <v>156</v>
      </c>
      <c r="M19" s="44">
        <v>17</v>
      </c>
      <c r="N19" s="104">
        <v>51469</v>
      </c>
      <c r="O19" s="104">
        <v>61876</v>
      </c>
      <c r="P19" s="104">
        <v>73605</v>
      </c>
      <c r="Q19" s="104">
        <v>91922</v>
      </c>
      <c r="R19" s="104">
        <v>101122</v>
      </c>
    </row>
    <row r="20" spans="1:18" ht="14.25" x14ac:dyDescent="0.45">
      <c r="A20" s="6" t="s">
        <v>157</v>
      </c>
      <c r="B20" s="6">
        <v>18</v>
      </c>
      <c r="C20" s="104">
        <v>51804</v>
      </c>
      <c r="D20" s="104">
        <v>62286</v>
      </c>
      <c r="E20" s="104">
        <v>74094</v>
      </c>
      <c r="F20" s="104">
        <v>92550</v>
      </c>
      <c r="G20" s="104">
        <v>101822</v>
      </c>
      <c r="H20" s="12"/>
      <c r="K20" s="7"/>
      <c r="L20" s="6" t="s">
        <v>157</v>
      </c>
      <c r="M20" s="44">
        <v>18</v>
      </c>
      <c r="N20" s="104">
        <v>52970</v>
      </c>
      <c r="O20" s="104">
        <v>63687</v>
      </c>
      <c r="P20" s="104">
        <v>75761</v>
      </c>
      <c r="Q20" s="104">
        <v>94632</v>
      </c>
      <c r="R20" s="104">
        <v>104113</v>
      </c>
    </row>
    <row r="21" spans="1:18" ht="14.25" x14ac:dyDescent="0.45">
      <c r="A21" s="8" t="s">
        <v>158</v>
      </c>
      <c r="B21" s="8">
        <v>19</v>
      </c>
      <c r="C21" s="104">
        <v>53313</v>
      </c>
      <c r="D21" s="104">
        <v>64106</v>
      </c>
      <c r="E21" s="104">
        <v>76267</v>
      </c>
      <c r="F21" s="104">
        <v>95277</v>
      </c>
      <c r="G21" s="104">
        <v>104829</v>
      </c>
      <c r="H21" s="12"/>
      <c r="K21" s="7"/>
      <c r="L21" s="8" t="s">
        <v>158</v>
      </c>
      <c r="M21" s="45">
        <v>19</v>
      </c>
      <c r="N21" s="104">
        <v>54513</v>
      </c>
      <c r="O21" s="104">
        <v>65548</v>
      </c>
      <c r="P21" s="104">
        <v>77983</v>
      </c>
      <c r="Q21" s="104">
        <v>97421</v>
      </c>
      <c r="R21" s="104">
        <v>107188</v>
      </c>
    </row>
    <row r="22" spans="1:18" ht="14.25" x14ac:dyDescent="0.45">
      <c r="A22" s="8" t="s">
        <v>159</v>
      </c>
      <c r="B22" s="8">
        <v>20</v>
      </c>
      <c r="C22" s="104">
        <v>54911</v>
      </c>
      <c r="D22" s="104">
        <v>66029</v>
      </c>
      <c r="E22" s="104">
        <v>78555</v>
      </c>
      <c r="F22" s="104">
        <v>98135</v>
      </c>
      <c r="G22" s="104">
        <v>107975</v>
      </c>
      <c r="H22" s="12"/>
      <c r="K22" s="7"/>
      <c r="L22" s="8" t="s">
        <v>159</v>
      </c>
      <c r="M22" s="45">
        <v>20</v>
      </c>
      <c r="N22" s="104">
        <v>56146</v>
      </c>
      <c r="O22" s="104">
        <v>67515</v>
      </c>
      <c r="P22" s="104">
        <v>80322</v>
      </c>
      <c r="Q22" s="104">
        <v>100343</v>
      </c>
      <c r="R22" s="104">
        <v>110404</v>
      </c>
    </row>
    <row r="23" spans="1:18" ht="14.25" x14ac:dyDescent="0.35">
      <c r="A23" s="8" t="s">
        <v>378</v>
      </c>
      <c r="B23" s="8">
        <v>21</v>
      </c>
      <c r="C23" s="104">
        <v>56586</v>
      </c>
      <c r="D23" s="104">
        <v>68043</v>
      </c>
      <c r="E23" s="104">
        <v>80950</v>
      </c>
      <c r="F23" s="104">
        <v>101129</v>
      </c>
      <c r="G23" s="104">
        <v>111268</v>
      </c>
      <c r="L23" s="8" t="s">
        <v>378</v>
      </c>
      <c r="M23" s="45">
        <v>21</v>
      </c>
      <c r="N23" s="104">
        <v>57859</v>
      </c>
      <c r="O23" s="104">
        <v>69574</v>
      </c>
      <c r="P23" s="104">
        <v>82771</v>
      </c>
      <c r="Q23" s="104">
        <v>103404</v>
      </c>
      <c r="R23" s="104">
        <v>113772</v>
      </c>
    </row>
    <row r="24" spans="1:18" ht="14.25" x14ac:dyDescent="0.35">
      <c r="A24" s="8" t="s">
        <v>379</v>
      </c>
      <c r="B24" s="8">
        <v>22</v>
      </c>
      <c r="C24" s="104">
        <v>58312</v>
      </c>
      <c r="D24" s="104">
        <v>70118</v>
      </c>
      <c r="E24" s="104">
        <v>83419</v>
      </c>
      <c r="F24" s="104">
        <v>104213</v>
      </c>
      <c r="G24" s="104">
        <v>114662</v>
      </c>
      <c r="L24" s="8" t="s">
        <v>379</v>
      </c>
      <c r="M24" s="45">
        <v>22</v>
      </c>
      <c r="N24" s="104">
        <v>59624</v>
      </c>
      <c r="O24" s="104">
        <v>71696</v>
      </c>
      <c r="P24" s="104">
        <v>85296</v>
      </c>
      <c r="Q24" s="104">
        <v>106558</v>
      </c>
      <c r="R24" s="104">
        <v>117242</v>
      </c>
    </row>
    <row r="25" spans="1:18" ht="14.25" x14ac:dyDescent="0.35">
      <c r="A25" s="8" t="s">
        <v>380</v>
      </c>
      <c r="B25" s="8">
        <v>23</v>
      </c>
      <c r="C25" s="104">
        <v>60091</v>
      </c>
      <c r="D25" s="104">
        <v>72257</v>
      </c>
      <c r="E25" s="104">
        <v>85964</v>
      </c>
      <c r="F25" s="104">
        <v>107392</v>
      </c>
      <c r="G25" s="104">
        <v>118159</v>
      </c>
      <c r="L25" s="8" t="s">
        <v>380</v>
      </c>
      <c r="M25" s="45">
        <v>23</v>
      </c>
      <c r="N25" s="104">
        <v>61443</v>
      </c>
      <c r="O25" s="104">
        <v>73883</v>
      </c>
      <c r="P25" s="104">
        <v>87898</v>
      </c>
      <c r="Q25" s="104">
        <v>109808</v>
      </c>
      <c r="R25" s="104">
        <v>120818</v>
      </c>
    </row>
    <row r="26" spans="1:18" ht="14.25" x14ac:dyDescent="0.35">
      <c r="A26" s="8" t="s">
        <v>381</v>
      </c>
      <c r="B26" s="8">
        <v>24</v>
      </c>
      <c r="C26" s="104">
        <v>61923</v>
      </c>
      <c r="D26" s="104">
        <v>74461</v>
      </c>
      <c r="E26" s="104">
        <v>88586</v>
      </c>
      <c r="F26" s="104">
        <v>110667</v>
      </c>
      <c r="G26" s="104">
        <v>121763</v>
      </c>
      <c r="L26" s="8" t="s">
        <v>381</v>
      </c>
      <c r="M26" s="45">
        <v>24</v>
      </c>
      <c r="N26" s="104">
        <v>63316</v>
      </c>
      <c r="O26" s="104">
        <v>76136</v>
      </c>
      <c r="P26" s="104">
        <v>90579</v>
      </c>
      <c r="Q26" s="104">
        <v>113157</v>
      </c>
      <c r="R26" s="104">
        <v>124503</v>
      </c>
    </row>
    <row r="27" spans="1:18" ht="14.25" x14ac:dyDescent="0.35">
      <c r="A27" s="8" t="s">
        <v>382</v>
      </c>
      <c r="B27" s="8">
        <v>25</v>
      </c>
      <c r="C27" s="104">
        <v>63812</v>
      </c>
      <c r="D27" s="104">
        <v>76732</v>
      </c>
      <c r="E27" s="104">
        <v>91288</v>
      </c>
      <c r="F27" s="104">
        <v>114042</v>
      </c>
      <c r="G27" s="104">
        <v>125477</v>
      </c>
      <c r="L27" s="8" t="s">
        <v>382</v>
      </c>
      <c r="M27" s="45">
        <v>25</v>
      </c>
      <c r="N27" s="104">
        <v>65248</v>
      </c>
      <c r="O27" s="104">
        <v>78458</v>
      </c>
      <c r="P27" s="104">
        <v>93342</v>
      </c>
      <c r="Q27" s="104">
        <v>116608</v>
      </c>
      <c r="R27" s="104">
        <v>128300</v>
      </c>
    </row>
  </sheetData>
  <sheetProtection formatColumns="0" formatRows="0" selectLockedCells="1"/>
  <mergeCells count="2">
    <mergeCell ref="A1:G1"/>
    <mergeCell ref="L1:R1"/>
  </mergeCells>
  <phoneticPr fontId="26"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C00000"/>
  </sheetPr>
  <dimension ref="A1:AC174"/>
  <sheetViews>
    <sheetView workbookViewId="0">
      <pane xSplit="10" ySplit="6" topLeftCell="K94" activePane="bottomRight" state="frozen"/>
      <selection pane="topRight" activeCell="W1" sqref="W1:Y1"/>
      <selection pane="bottomLeft" activeCell="W1" sqref="W1:Y1"/>
      <selection pane="bottomRight" activeCell="P2" sqref="P2"/>
    </sheetView>
  </sheetViews>
  <sheetFormatPr defaultColWidth="9.1328125" defaultRowHeight="12.75" x14ac:dyDescent="0.35"/>
  <cols>
    <col min="1" max="1" width="9.1328125" style="9"/>
    <col min="2" max="2" width="6.86328125" style="9" bestFit="1" customWidth="1"/>
    <col min="3" max="3" width="9" style="9" bestFit="1" customWidth="1"/>
    <col min="4" max="14" width="3" style="9" bestFit="1" customWidth="1"/>
    <col min="15" max="16" width="9.1328125" style="9"/>
    <col min="17" max="17" width="6.86328125" style="9" bestFit="1" customWidth="1"/>
    <col min="18" max="18" width="9" style="11" customWidth="1"/>
    <col min="19" max="29" width="3" style="9" bestFit="1" customWidth="1"/>
    <col min="30" max="16384" width="9.1328125" style="9"/>
  </cols>
  <sheetData>
    <row r="1" spans="1:29" ht="13.15" x14ac:dyDescent="0.4">
      <c r="B1" s="153" t="s">
        <v>160</v>
      </c>
      <c r="C1" s="153"/>
      <c r="D1" s="153"/>
      <c r="E1" s="153"/>
      <c r="F1" s="153"/>
      <c r="G1" s="153"/>
      <c r="H1" s="153"/>
      <c r="I1" s="153"/>
      <c r="J1" s="153"/>
      <c r="K1" s="153"/>
      <c r="L1" s="153"/>
      <c r="M1" s="153"/>
      <c r="N1" s="153"/>
      <c r="O1" s="10"/>
      <c r="Q1" s="153" t="s">
        <v>161</v>
      </c>
      <c r="R1" s="153"/>
      <c r="S1" s="153"/>
      <c r="T1" s="153"/>
      <c r="U1" s="153"/>
      <c r="V1" s="153"/>
      <c r="W1" s="153"/>
      <c r="X1" s="153"/>
      <c r="Y1" s="153"/>
      <c r="Z1" s="153"/>
      <c r="AA1" s="153"/>
      <c r="AB1" s="153"/>
      <c r="AC1" s="153"/>
    </row>
    <row r="2" spans="1:29" ht="13.15" x14ac:dyDescent="0.4">
      <c r="A2" s="9" t="s">
        <v>162</v>
      </c>
      <c r="B2" s="10" t="s">
        <v>104</v>
      </c>
      <c r="C2" s="10" t="s">
        <v>163</v>
      </c>
      <c r="D2" s="10">
        <v>0</v>
      </c>
      <c r="E2" s="10">
        <v>1</v>
      </c>
      <c r="F2" s="10">
        <v>2</v>
      </c>
      <c r="G2" s="10">
        <v>3</v>
      </c>
      <c r="H2" s="10">
        <v>4</v>
      </c>
      <c r="I2" s="10">
        <v>5</v>
      </c>
      <c r="J2" s="10">
        <v>6</v>
      </c>
      <c r="K2" s="10">
        <v>7</v>
      </c>
      <c r="L2" s="10">
        <v>8</v>
      </c>
      <c r="M2" s="10">
        <v>9</v>
      </c>
      <c r="N2" s="10">
        <v>10</v>
      </c>
      <c r="O2" s="10"/>
      <c r="P2" s="9" t="s">
        <v>162</v>
      </c>
      <c r="Q2" s="10" t="s">
        <v>104</v>
      </c>
      <c r="R2" s="23" t="s">
        <v>163</v>
      </c>
      <c r="S2" s="10">
        <v>0</v>
      </c>
      <c r="T2" s="10">
        <v>1</v>
      </c>
      <c r="U2" s="10">
        <v>2</v>
      </c>
      <c r="V2" s="10">
        <v>3</v>
      </c>
      <c r="W2" s="10">
        <v>4</v>
      </c>
      <c r="X2" s="10">
        <v>5</v>
      </c>
      <c r="Y2" s="10">
        <v>6</v>
      </c>
      <c r="Z2" s="10">
        <v>7</v>
      </c>
      <c r="AA2" s="10">
        <v>8</v>
      </c>
      <c r="AB2" s="10">
        <v>9</v>
      </c>
      <c r="AC2" s="10">
        <v>10</v>
      </c>
    </row>
    <row r="3" spans="1:29" x14ac:dyDescent="0.35">
      <c r="A3" s="9" t="s">
        <v>164</v>
      </c>
      <c r="B3" s="9" t="s">
        <v>105</v>
      </c>
      <c r="C3" s="11">
        <v>0</v>
      </c>
      <c r="D3" s="9">
        <v>5</v>
      </c>
      <c r="E3" s="9">
        <v>5</v>
      </c>
      <c r="F3" s="9">
        <f>E3</f>
        <v>5</v>
      </c>
      <c r="G3" s="9">
        <f t="shared" ref="G3:N12" si="0">F3</f>
        <v>5</v>
      </c>
      <c r="H3" s="9">
        <f t="shared" si="0"/>
        <v>5</v>
      </c>
      <c r="I3" s="9">
        <f t="shared" si="0"/>
        <v>5</v>
      </c>
      <c r="J3" s="9">
        <f t="shared" si="0"/>
        <v>5</v>
      </c>
      <c r="K3" s="9">
        <f t="shared" si="0"/>
        <v>5</v>
      </c>
      <c r="L3" s="9">
        <f t="shared" si="0"/>
        <v>5</v>
      </c>
      <c r="M3" s="9">
        <f t="shared" si="0"/>
        <v>5</v>
      </c>
      <c r="N3" s="9">
        <f t="shared" si="0"/>
        <v>5</v>
      </c>
      <c r="P3" s="9" t="s">
        <v>164</v>
      </c>
      <c r="Q3" s="9" t="s">
        <v>105</v>
      </c>
      <c r="R3" s="11">
        <v>0</v>
      </c>
      <c r="S3" s="9">
        <v>6</v>
      </c>
      <c r="T3" s="9">
        <v>6</v>
      </c>
      <c r="U3" s="9">
        <f t="shared" ref="U3:AC12" si="1">T3</f>
        <v>6</v>
      </c>
      <c r="V3" s="9">
        <f t="shared" si="1"/>
        <v>6</v>
      </c>
      <c r="W3" s="9">
        <f t="shared" si="1"/>
        <v>6</v>
      </c>
      <c r="X3" s="9">
        <f t="shared" si="1"/>
        <v>6</v>
      </c>
      <c r="Y3" s="9">
        <f t="shared" si="1"/>
        <v>6</v>
      </c>
      <c r="Z3" s="9">
        <f t="shared" si="1"/>
        <v>6</v>
      </c>
      <c r="AA3" s="9">
        <f t="shared" si="1"/>
        <v>6</v>
      </c>
      <c r="AB3" s="9">
        <f t="shared" si="1"/>
        <v>6</v>
      </c>
      <c r="AC3" s="9">
        <f t="shared" si="1"/>
        <v>6</v>
      </c>
    </row>
    <row r="4" spans="1:29" x14ac:dyDescent="0.35">
      <c r="A4" s="9" t="s">
        <v>165</v>
      </c>
      <c r="B4" s="9" t="s">
        <v>105</v>
      </c>
      <c r="C4" s="11">
        <v>1</v>
      </c>
      <c r="D4" s="9">
        <v>5</v>
      </c>
      <c r="E4" s="9">
        <v>5</v>
      </c>
      <c r="F4" s="9">
        <f>E4</f>
        <v>5</v>
      </c>
      <c r="G4" s="9">
        <f t="shared" si="0"/>
        <v>5</v>
      </c>
      <c r="H4" s="9">
        <f t="shared" si="0"/>
        <v>5</v>
      </c>
      <c r="I4" s="9">
        <f t="shared" si="0"/>
        <v>5</v>
      </c>
      <c r="J4" s="9">
        <f t="shared" si="0"/>
        <v>5</v>
      </c>
      <c r="K4" s="9">
        <f t="shared" si="0"/>
        <v>5</v>
      </c>
      <c r="L4" s="9">
        <f t="shared" si="0"/>
        <v>5</v>
      </c>
      <c r="M4" s="9">
        <f t="shared" si="0"/>
        <v>5</v>
      </c>
      <c r="N4" s="9">
        <f t="shared" si="0"/>
        <v>5</v>
      </c>
      <c r="P4" s="9" t="s">
        <v>165</v>
      </c>
      <c r="Q4" s="9" t="s">
        <v>105</v>
      </c>
      <c r="R4" s="11">
        <v>1</v>
      </c>
      <c r="S4" s="9">
        <v>6</v>
      </c>
      <c r="T4" s="9">
        <v>6</v>
      </c>
      <c r="U4" s="9">
        <f t="shared" si="1"/>
        <v>6</v>
      </c>
      <c r="V4" s="9">
        <f t="shared" si="1"/>
        <v>6</v>
      </c>
      <c r="W4" s="9">
        <f t="shared" si="1"/>
        <v>6</v>
      </c>
      <c r="X4" s="9">
        <f t="shared" si="1"/>
        <v>6</v>
      </c>
      <c r="Y4" s="9">
        <f t="shared" si="1"/>
        <v>6</v>
      </c>
      <c r="Z4" s="9">
        <f t="shared" si="1"/>
        <v>6</v>
      </c>
      <c r="AA4" s="9">
        <f t="shared" si="1"/>
        <v>6</v>
      </c>
      <c r="AB4" s="9">
        <f t="shared" si="1"/>
        <v>6</v>
      </c>
      <c r="AC4" s="9">
        <f t="shared" si="1"/>
        <v>6</v>
      </c>
    </row>
    <row r="5" spans="1:29" x14ac:dyDescent="0.35">
      <c r="A5" s="9" t="s">
        <v>166</v>
      </c>
      <c r="B5" s="9" t="s">
        <v>105</v>
      </c>
      <c r="C5" s="11">
        <v>2</v>
      </c>
      <c r="D5" s="9">
        <v>5</v>
      </c>
      <c r="E5" s="9">
        <v>5</v>
      </c>
      <c r="F5" s="9">
        <v>5</v>
      </c>
      <c r="G5" s="9">
        <v>5</v>
      </c>
      <c r="H5" s="9">
        <f t="shared" si="0"/>
        <v>5</v>
      </c>
      <c r="I5" s="9">
        <f t="shared" si="0"/>
        <v>5</v>
      </c>
      <c r="J5" s="9">
        <f t="shared" si="0"/>
        <v>5</v>
      </c>
      <c r="K5" s="9">
        <f t="shared" si="0"/>
        <v>5</v>
      </c>
      <c r="L5" s="9">
        <f t="shared" si="0"/>
        <v>5</v>
      </c>
      <c r="M5" s="9">
        <f t="shared" si="0"/>
        <v>5</v>
      </c>
      <c r="N5" s="9">
        <f t="shared" si="0"/>
        <v>5</v>
      </c>
      <c r="P5" s="9" t="s">
        <v>166</v>
      </c>
      <c r="Q5" s="9" t="s">
        <v>105</v>
      </c>
      <c r="R5" s="11">
        <v>2</v>
      </c>
      <c r="S5" s="9">
        <v>7</v>
      </c>
      <c r="T5" s="9">
        <v>7</v>
      </c>
      <c r="U5" s="9">
        <v>7</v>
      </c>
      <c r="V5" s="9">
        <v>7</v>
      </c>
      <c r="W5" s="9">
        <f t="shared" si="1"/>
        <v>7</v>
      </c>
      <c r="X5" s="9">
        <f t="shared" si="1"/>
        <v>7</v>
      </c>
      <c r="Y5" s="9">
        <f t="shared" si="1"/>
        <v>7</v>
      </c>
      <c r="Z5" s="9">
        <f t="shared" si="1"/>
        <v>7</v>
      </c>
      <c r="AA5" s="9">
        <f t="shared" si="1"/>
        <v>7</v>
      </c>
      <c r="AB5" s="9">
        <f t="shared" si="1"/>
        <v>7</v>
      </c>
      <c r="AC5" s="9">
        <f t="shared" si="1"/>
        <v>7</v>
      </c>
    </row>
    <row r="6" spans="1:29" x14ac:dyDescent="0.35">
      <c r="A6" s="9" t="s">
        <v>167</v>
      </c>
      <c r="B6" s="9" t="s">
        <v>105</v>
      </c>
      <c r="C6" s="11">
        <v>3</v>
      </c>
      <c r="D6" s="9">
        <v>5</v>
      </c>
      <c r="E6" s="9">
        <v>5</v>
      </c>
      <c r="F6" s="9">
        <v>5</v>
      </c>
      <c r="G6" s="9">
        <v>5</v>
      </c>
      <c r="H6" s="9">
        <f t="shared" si="0"/>
        <v>5</v>
      </c>
      <c r="I6" s="9">
        <f t="shared" si="0"/>
        <v>5</v>
      </c>
      <c r="J6" s="9">
        <f t="shared" si="0"/>
        <v>5</v>
      </c>
      <c r="K6" s="9">
        <f t="shared" si="0"/>
        <v>5</v>
      </c>
      <c r="L6" s="9">
        <f t="shared" si="0"/>
        <v>5</v>
      </c>
      <c r="M6" s="9">
        <f t="shared" si="0"/>
        <v>5</v>
      </c>
      <c r="N6" s="9">
        <f t="shared" si="0"/>
        <v>5</v>
      </c>
      <c r="P6" s="9" t="s">
        <v>167</v>
      </c>
      <c r="Q6" s="9" t="s">
        <v>105</v>
      </c>
      <c r="R6" s="11">
        <v>3</v>
      </c>
      <c r="S6" s="9">
        <v>7</v>
      </c>
      <c r="T6" s="9">
        <v>7</v>
      </c>
      <c r="U6" s="9">
        <v>7</v>
      </c>
      <c r="V6" s="9">
        <v>7</v>
      </c>
      <c r="W6" s="9">
        <f t="shared" si="1"/>
        <v>7</v>
      </c>
      <c r="X6" s="9">
        <f t="shared" si="1"/>
        <v>7</v>
      </c>
      <c r="Y6" s="9">
        <f t="shared" si="1"/>
        <v>7</v>
      </c>
      <c r="Z6" s="9">
        <f t="shared" si="1"/>
        <v>7</v>
      </c>
      <c r="AA6" s="9">
        <f t="shared" si="1"/>
        <v>7</v>
      </c>
      <c r="AB6" s="9">
        <f t="shared" si="1"/>
        <v>7</v>
      </c>
      <c r="AC6" s="9">
        <f t="shared" si="1"/>
        <v>7</v>
      </c>
    </row>
    <row r="7" spans="1:29" x14ac:dyDescent="0.35">
      <c r="A7" s="9" t="s">
        <v>168</v>
      </c>
      <c r="B7" s="9" t="s">
        <v>105</v>
      </c>
      <c r="C7" s="11">
        <v>4</v>
      </c>
      <c r="D7" s="9">
        <v>6</v>
      </c>
      <c r="E7" s="9">
        <v>6</v>
      </c>
      <c r="F7" s="9">
        <v>6</v>
      </c>
      <c r="G7" s="9">
        <v>6</v>
      </c>
      <c r="H7" s="9">
        <v>7</v>
      </c>
      <c r="I7" s="9">
        <v>7</v>
      </c>
      <c r="J7" s="9">
        <f t="shared" si="0"/>
        <v>7</v>
      </c>
      <c r="K7" s="9">
        <f t="shared" si="0"/>
        <v>7</v>
      </c>
      <c r="L7" s="9">
        <f t="shared" si="0"/>
        <v>7</v>
      </c>
      <c r="M7" s="9">
        <f t="shared" si="0"/>
        <v>7</v>
      </c>
      <c r="N7" s="9">
        <f t="shared" si="0"/>
        <v>7</v>
      </c>
      <c r="P7" s="9" t="s">
        <v>168</v>
      </c>
      <c r="Q7" s="9" t="s">
        <v>105</v>
      </c>
      <c r="R7" s="11">
        <v>4</v>
      </c>
      <c r="S7" s="9">
        <v>8</v>
      </c>
      <c r="T7" s="9">
        <v>8</v>
      </c>
      <c r="U7" s="9">
        <v>8</v>
      </c>
      <c r="V7" s="9">
        <v>8</v>
      </c>
      <c r="W7" s="9">
        <v>9</v>
      </c>
      <c r="X7" s="9">
        <v>9</v>
      </c>
      <c r="Y7" s="9">
        <f t="shared" si="1"/>
        <v>9</v>
      </c>
      <c r="Z7" s="9">
        <f t="shared" si="1"/>
        <v>9</v>
      </c>
      <c r="AA7" s="9">
        <f t="shared" si="1"/>
        <v>9</v>
      </c>
      <c r="AB7" s="9">
        <f t="shared" si="1"/>
        <v>9</v>
      </c>
      <c r="AC7" s="9">
        <f t="shared" si="1"/>
        <v>9</v>
      </c>
    </row>
    <row r="8" spans="1:29" x14ac:dyDescent="0.35">
      <c r="A8" s="9" t="s">
        <v>169</v>
      </c>
      <c r="B8" s="9" t="s">
        <v>105</v>
      </c>
      <c r="C8" s="11">
        <v>5</v>
      </c>
      <c r="D8" s="9">
        <v>6</v>
      </c>
      <c r="E8" s="9">
        <v>6</v>
      </c>
      <c r="F8" s="9">
        <v>6</v>
      </c>
      <c r="G8" s="9">
        <v>6</v>
      </c>
      <c r="H8" s="9">
        <v>7</v>
      </c>
      <c r="I8" s="9">
        <v>7</v>
      </c>
      <c r="J8" s="9">
        <f t="shared" si="0"/>
        <v>7</v>
      </c>
      <c r="K8" s="9">
        <f t="shared" si="0"/>
        <v>7</v>
      </c>
      <c r="L8" s="9">
        <f t="shared" si="0"/>
        <v>7</v>
      </c>
      <c r="M8" s="9">
        <f t="shared" si="0"/>
        <v>7</v>
      </c>
      <c r="N8" s="9">
        <f t="shared" si="0"/>
        <v>7</v>
      </c>
      <c r="P8" s="9" t="s">
        <v>169</v>
      </c>
      <c r="Q8" s="9" t="s">
        <v>105</v>
      </c>
      <c r="R8" s="11">
        <v>5</v>
      </c>
      <c r="S8" s="9">
        <v>8</v>
      </c>
      <c r="T8" s="9">
        <v>8</v>
      </c>
      <c r="U8" s="9">
        <v>8</v>
      </c>
      <c r="V8" s="9">
        <v>8</v>
      </c>
      <c r="W8" s="9">
        <v>9</v>
      </c>
      <c r="X8" s="9">
        <v>9</v>
      </c>
      <c r="Y8" s="9">
        <f t="shared" si="1"/>
        <v>9</v>
      </c>
      <c r="Z8" s="9">
        <f t="shared" si="1"/>
        <v>9</v>
      </c>
      <c r="AA8" s="9">
        <f t="shared" si="1"/>
        <v>9</v>
      </c>
      <c r="AB8" s="9">
        <f t="shared" si="1"/>
        <v>9</v>
      </c>
      <c r="AC8" s="9">
        <f t="shared" si="1"/>
        <v>9</v>
      </c>
    </row>
    <row r="9" spans="1:29" x14ac:dyDescent="0.35">
      <c r="A9" s="9" t="s">
        <v>170</v>
      </c>
      <c r="B9" s="9" t="s">
        <v>105</v>
      </c>
      <c r="C9" s="11">
        <v>6</v>
      </c>
      <c r="D9" s="9">
        <v>7</v>
      </c>
      <c r="E9" s="9">
        <v>7</v>
      </c>
      <c r="F9" s="9">
        <v>7</v>
      </c>
      <c r="G9" s="9">
        <v>7</v>
      </c>
      <c r="H9" s="9">
        <v>8</v>
      </c>
      <c r="I9" s="9">
        <v>8</v>
      </c>
      <c r="J9" s="9">
        <v>8</v>
      </c>
      <c r="K9" s="9">
        <v>8</v>
      </c>
      <c r="L9" s="9">
        <f t="shared" si="0"/>
        <v>8</v>
      </c>
      <c r="M9" s="9">
        <f t="shared" si="0"/>
        <v>8</v>
      </c>
      <c r="N9" s="9">
        <f t="shared" si="0"/>
        <v>8</v>
      </c>
      <c r="P9" s="9" t="s">
        <v>170</v>
      </c>
      <c r="Q9" s="9" t="s">
        <v>105</v>
      </c>
      <c r="R9" s="11">
        <v>6</v>
      </c>
      <c r="S9" s="9">
        <v>9</v>
      </c>
      <c r="T9" s="9">
        <v>9</v>
      </c>
      <c r="U9" s="9">
        <v>9</v>
      </c>
      <c r="V9" s="9">
        <v>9</v>
      </c>
      <c r="W9" s="9">
        <v>10</v>
      </c>
      <c r="X9" s="9">
        <v>10</v>
      </c>
      <c r="Y9" s="9">
        <v>10</v>
      </c>
      <c r="Z9" s="9">
        <v>10</v>
      </c>
      <c r="AA9" s="9">
        <f t="shared" si="1"/>
        <v>10</v>
      </c>
      <c r="AB9" s="9">
        <f t="shared" si="1"/>
        <v>10</v>
      </c>
      <c r="AC9" s="9">
        <f t="shared" si="1"/>
        <v>10</v>
      </c>
    </row>
    <row r="10" spans="1:29" x14ac:dyDescent="0.35">
      <c r="A10" s="9" t="s">
        <v>171</v>
      </c>
      <c r="B10" s="9" t="s">
        <v>105</v>
      </c>
      <c r="C10" s="11">
        <v>7</v>
      </c>
      <c r="D10" s="9">
        <v>7</v>
      </c>
      <c r="E10" s="9">
        <v>7</v>
      </c>
      <c r="F10" s="9">
        <v>7</v>
      </c>
      <c r="G10" s="9">
        <v>7</v>
      </c>
      <c r="H10" s="9">
        <v>8</v>
      </c>
      <c r="I10" s="9">
        <v>8</v>
      </c>
      <c r="J10" s="9">
        <v>8</v>
      </c>
      <c r="K10" s="9">
        <v>8</v>
      </c>
      <c r="L10" s="9">
        <f t="shared" si="0"/>
        <v>8</v>
      </c>
      <c r="M10" s="9">
        <f t="shared" si="0"/>
        <v>8</v>
      </c>
      <c r="N10" s="9">
        <f t="shared" si="0"/>
        <v>8</v>
      </c>
      <c r="P10" s="9" t="s">
        <v>171</v>
      </c>
      <c r="Q10" s="9" t="s">
        <v>105</v>
      </c>
      <c r="R10" s="11">
        <v>7</v>
      </c>
      <c r="S10" s="9">
        <v>9</v>
      </c>
      <c r="T10" s="9">
        <v>9</v>
      </c>
      <c r="U10" s="9">
        <v>9</v>
      </c>
      <c r="V10" s="9">
        <v>9</v>
      </c>
      <c r="W10" s="9">
        <v>10</v>
      </c>
      <c r="X10" s="9">
        <v>10</v>
      </c>
      <c r="Y10" s="9">
        <v>10</v>
      </c>
      <c r="Z10" s="9">
        <v>10</v>
      </c>
      <c r="AA10" s="9">
        <f t="shared" si="1"/>
        <v>10</v>
      </c>
      <c r="AB10" s="9">
        <f t="shared" si="1"/>
        <v>10</v>
      </c>
      <c r="AC10" s="9">
        <f t="shared" si="1"/>
        <v>10</v>
      </c>
    </row>
    <row r="11" spans="1:29" x14ac:dyDescent="0.35">
      <c r="A11" s="9" t="s">
        <v>172</v>
      </c>
      <c r="B11" s="9" t="s">
        <v>105</v>
      </c>
      <c r="C11" s="11">
        <v>8</v>
      </c>
      <c r="D11" s="9">
        <v>8</v>
      </c>
      <c r="E11" s="9">
        <v>8</v>
      </c>
      <c r="F11" s="9">
        <v>8</v>
      </c>
      <c r="G11" s="9">
        <v>8</v>
      </c>
      <c r="H11" s="9">
        <v>9</v>
      </c>
      <c r="I11" s="9">
        <v>9</v>
      </c>
      <c r="J11" s="9">
        <v>9</v>
      </c>
      <c r="K11" s="9">
        <v>9</v>
      </c>
      <c r="L11" s="9">
        <v>10</v>
      </c>
      <c r="M11" s="9">
        <v>10</v>
      </c>
      <c r="N11" s="9">
        <f t="shared" si="0"/>
        <v>10</v>
      </c>
      <c r="P11" s="9" t="s">
        <v>172</v>
      </c>
      <c r="Q11" s="9" t="s">
        <v>105</v>
      </c>
      <c r="R11" s="11">
        <v>8</v>
      </c>
      <c r="S11" s="9">
        <v>10</v>
      </c>
      <c r="T11" s="9">
        <v>10</v>
      </c>
      <c r="U11" s="9">
        <v>10</v>
      </c>
      <c r="V11" s="9">
        <v>10</v>
      </c>
      <c r="W11" s="9">
        <v>11</v>
      </c>
      <c r="X11" s="9">
        <v>11</v>
      </c>
      <c r="Y11" s="9">
        <v>11</v>
      </c>
      <c r="Z11" s="9">
        <v>11</v>
      </c>
      <c r="AA11" s="9">
        <v>12</v>
      </c>
      <c r="AB11" s="9">
        <v>12</v>
      </c>
      <c r="AC11" s="9">
        <f t="shared" si="1"/>
        <v>12</v>
      </c>
    </row>
    <row r="12" spans="1:29" x14ac:dyDescent="0.35">
      <c r="A12" s="9" t="s">
        <v>173</v>
      </c>
      <c r="B12" s="9" t="s">
        <v>105</v>
      </c>
      <c r="C12" s="11">
        <v>9</v>
      </c>
      <c r="D12" s="9">
        <v>8</v>
      </c>
      <c r="E12" s="9">
        <v>8</v>
      </c>
      <c r="F12" s="9">
        <v>8</v>
      </c>
      <c r="G12" s="9">
        <v>8</v>
      </c>
      <c r="H12" s="9">
        <v>9</v>
      </c>
      <c r="I12" s="9">
        <v>9</v>
      </c>
      <c r="J12" s="9">
        <v>9</v>
      </c>
      <c r="K12" s="9">
        <v>9</v>
      </c>
      <c r="L12" s="9">
        <v>10</v>
      </c>
      <c r="M12" s="9">
        <v>10</v>
      </c>
      <c r="N12" s="9">
        <f t="shared" si="0"/>
        <v>10</v>
      </c>
      <c r="P12" s="9" t="s">
        <v>173</v>
      </c>
      <c r="Q12" s="9" t="s">
        <v>105</v>
      </c>
      <c r="R12" s="11">
        <v>9</v>
      </c>
      <c r="S12" s="9">
        <v>10</v>
      </c>
      <c r="T12" s="9">
        <v>10</v>
      </c>
      <c r="U12" s="9">
        <v>10</v>
      </c>
      <c r="V12" s="9">
        <v>10</v>
      </c>
      <c r="W12" s="9">
        <v>11</v>
      </c>
      <c r="X12" s="9">
        <v>11</v>
      </c>
      <c r="Y12" s="9">
        <v>11</v>
      </c>
      <c r="Z12" s="9">
        <v>11</v>
      </c>
      <c r="AA12" s="9">
        <v>12</v>
      </c>
      <c r="AB12" s="9">
        <v>12</v>
      </c>
      <c r="AC12" s="9">
        <f t="shared" si="1"/>
        <v>12</v>
      </c>
    </row>
    <row r="13" spans="1:29" x14ac:dyDescent="0.35">
      <c r="A13" s="9" t="s">
        <v>174</v>
      </c>
      <c r="B13" s="9" t="s">
        <v>105</v>
      </c>
      <c r="C13" s="11">
        <v>10</v>
      </c>
      <c r="D13" s="9">
        <v>9</v>
      </c>
      <c r="E13" s="9">
        <v>9</v>
      </c>
      <c r="F13" s="9">
        <v>9</v>
      </c>
      <c r="G13" s="9">
        <v>9</v>
      </c>
      <c r="H13" s="9">
        <v>10</v>
      </c>
      <c r="I13" s="9">
        <v>10</v>
      </c>
      <c r="J13" s="9">
        <v>10</v>
      </c>
      <c r="K13" s="9">
        <v>10</v>
      </c>
      <c r="L13" s="9">
        <v>11</v>
      </c>
      <c r="M13" s="9">
        <v>11</v>
      </c>
      <c r="N13" s="9">
        <v>11</v>
      </c>
      <c r="P13" s="9" t="s">
        <v>174</v>
      </c>
      <c r="Q13" s="9" t="s">
        <v>105</v>
      </c>
      <c r="R13" s="11">
        <v>10</v>
      </c>
      <c r="S13" s="9">
        <v>11</v>
      </c>
      <c r="T13" s="9">
        <v>11</v>
      </c>
      <c r="U13" s="9">
        <v>11</v>
      </c>
      <c r="V13" s="9">
        <v>11</v>
      </c>
      <c r="W13" s="9">
        <v>12</v>
      </c>
      <c r="X13" s="9">
        <v>12</v>
      </c>
      <c r="Y13" s="9">
        <v>12</v>
      </c>
      <c r="Z13" s="9">
        <v>12</v>
      </c>
      <c r="AA13" s="9">
        <v>13</v>
      </c>
      <c r="AB13" s="9">
        <v>13</v>
      </c>
      <c r="AC13" s="9">
        <v>13</v>
      </c>
    </row>
    <row r="14" spans="1:29" x14ac:dyDescent="0.35">
      <c r="A14" s="9" t="s">
        <v>175</v>
      </c>
      <c r="B14" s="9" t="s">
        <v>105</v>
      </c>
      <c r="C14" s="11">
        <v>11</v>
      </c>
      <c r="D14" s="9">
        <v>9</v>
      </c>
      <c r="E14" s="9">
        <v>9</v>
      </c>
      <c r="F14" s="9">
        <v>9</v>
      </c>
      <c r="G14" s="9">
        <v>9</v>
      </c>
      <c r="H14" s="9">
        <v>10</v>
      </c>
      <c r="I14" s="9">
        <v>10</v>
      </c>
      <c r="J14" s="9">
        <v>10</v>
      </c>
      <c r="K14" s="9">
        <v>10</v>
      </c>
      <c r="L14" s="9">
        <v>11</v>
      </c>
      <c r="M14" s="9">
        <v>11</v>
      </c>
      <c r="N14" s="9">
        <v>11</v>
      </c>
      <c r="P14" s="9" t="s">
        <v>175</v>
      </c>
      <c r="Q14" s="9" t="s">
        <v>105</v>
      </c>
      <c r="R14" s="11">
        <v>11</v>
      </c>
      <c r="S14" s="9">
        <v>11</v>
      </c>
      <c r="T14" s="9">
        <v>11</v>
      </c>
      <c r="U14" s="9">
        <v>11</v>
      </c>
      <c r="V14" s="9">
        <v>11</v>
      </c>
      <c r="W14" s="9">
        <v>12</v>
      </c>
      <c r="X14" s="9">
        <v>12</v>
      </c>
      <c r="Y14" s="9">
        <v>12</v>
      </c>
      <c r="Z14" s="9">
        <v>12</v>
      </c>
      <c r="AA14" s="9">
        <v>13</v>
      </c>
      <c r="AB14" s="9">
        <v>13</v>
      </c>
      <c r="AC14" s="9">
        <v>13</v>
      </c>
    </row>
    <row r="15" spans="1:29" x14ac:dyDescent="0.35">
      <c r="A15" s="9" t="s">
        <v>176</v>
      </c>
      <c r="B15" s="9" t="s">
        <v>105</v>
      </c>
      <c r="C15" s="11">
        <v>12</v>
      </c>
      <c r="D15" s="9">
        <v>9</v>
      </c>
      <c r="E15" s="9">
        <v>9</v>
      </c>
      <c r="F15" s="9">
        <v>10</v>
      </c>
      <c r="G15" s="9">
        <v>10</v>
      </c>
      <c r="H15" s="9">
        <v>11</v>
      </c>
      <c r="I15" s="9">
        <v>11</v>
      </c>
      <c r="J15" s="9">
        <v>11</v>
      </c>
      <c r="K15" s="9">
        <v>11</v>
      </c>
      <c r="L15" s="9">
        <v>12</v>
      </c>
      <c r="M15" s="9">
        <v>12</v>
      </c>
      <c r="N15" s="9">
        <v>12</v>
      </c>
      <c r="P15" s="9" t="s">
        <v>176</v>
      </c>
      <c r="Q15" s="9" t="s">
        <v>105</v>
      </c>
      <c r="R15" s="11">
        <v>12</v>
      </c>
      <c r="S15" s="9">
        <v>11</v>
      </c>
      <c r="T15" s="9">
        <v>11</v>
      </c>
      <c r="U15" s="9">
        <v>12</v>
      </c>
      <c r="V15" s="9">
        <v>12</v>
      </c>
      <c r="W15" s="9">
        <v>13</v>
      </c>
      <c r="X15" s="9">
        <v>13</v>
      </c>
      <c r="Y15" s="9">
        <v>13</v>
      </c>
      <c r="Z15" s="9">
        <v>13</v>
      </c>
      <c r="AA15" s="9">
        <v>14</v>
      </c>
      <c r="AB15" s="9">
        <v>14</v>
      </c>
      <c r="AC15" s="9">
        <v>14</v>
      </c>
    </row>
    <row r="16" spans="1:29" x14ac:dyDescent="0.35">
      <c r="A16" s="9" t="s">
        <v>177</v>
      </c>
      <c r="B16" s="9" t="s">
        <v>105</v>
      </c>
      <c r="C16" s="11">
        <v>13</v>
      </c>
      <c r="D16" s="9">
        <v>9</v>
      </c>
      <c r="E16" s="9">
        <v>9</v>
      </c>
      <c r="F16" s="9">
        <v>10</v>
      </c>
      <c r="G16" s="9">
        <v>10</v>
      </c>
      <c r="H16" s="9">
        <v>11</v>
      </c>
      <c r="I16" s="9">
        <v>11</v>
      </c>
      <c r="J16" s="9">
        <v>11</v>
      </c>
      <c r="K16" s="9">
        <v>11</v>
      </c>
      <c r="L16" s="9">
        <v>12</v>
      </c>
      <c r="M16" s="9">
        <v>12</v>
      </c>
      <c r="N16" s="9">
        <v>12</v>
      </c>
      <c r="P16" s="9" t="s">
        <v>177</v>
      </c>
      <c r="Q16" s="9" t="s">
        <v>105</v>
      </c>
      <c r="R16" s="11">
        <v>13</v>
      </c>
      <c r="S16" s="9">
        <v>11</v>
      </c>
      <c r="T16" s="9">
        <v>11</v>
      </c>
      <c r="U16" s="9">
        <v>12</v>
      </c>
      <c r="V16" s="9">
        <v>12</v>
      </c>
      <c r="W16" s="9">
        <v>13</v>
      </c>
      <c r="X16" s="9">
        <v>13</v>
      </c>
      <c r="Y16" s="9">
        <v>13</v>
      </c>
      <c r="Z16" s="9">
        <v>13</v>
      </c>
      <c r="AA16" s="9">
        <v>14</v>
      </c>
      <c r="AB16" s="9">
        <v>14</v>
      </c>
      <c r="AC16" s="9">
        <v>14</v>
      </c>
    </row>
    <row r="17" spans="1:29" x14ac:dyDescent="0.35">
      <c r="A17" s="9" t="s">
        <v>178</v>
      </c>
      <c r="B17" s="9" t="s">
        <v>105</v>
      </c>
      <c r="C17" s="11">
        <v>14</v>
      </c>
      <c r="D17" s="9">
        <v>10</v>
      </c>
      <c r="E17" s="9">
        <v>10</v>
      </c>
      <c r="F17" s="9">
        <v>11</v>
      </c>
      <c r="G17" s="9">
        <v>11</v>
      </c>
      <c r="H17" s="9">
        <v>11</v>
      </c>
      <c r="I17" s="9">
        <v>11</v>
      </c>
      <c r="J17" s="9">
        <v>12</v>
      </c>
      <c r="K17" s="9">
        <v>12</v>
      </c>
      <c r="L17" s="9">
        <v>12</v>
      </c>
      <c r="M17" s="9">
        <v>12</v>
      </c>
      <c r="N17" s="9">
        <v>13</v>
      </c>
      <c r="P17" s="9" t="s">
        <v>178</v>
      </c>
      <c r="Q17" s="9" t="s">
        <v>105</v>
      </c>
      <c r="R17" s="11">
        <v>14</v>
      </c>
      <c r="S17" s="9">
        <v>12</v>
      </c>
      <c r="T17" s="9">
        <v>12</v>
      </c>
      <c r="U17" s="9">
        <v>13</v>
      </c>
      <c r="V17" s="9">
        <v>13</v>
      </c>
      <c r="W17" s="9">
        <v>13</v>
      </c>
      <c r="X17" s="9">
        <v>13</v>
      </c>
      <c r="Y17" s="9">
        <v>14</v>
      </c>
      <c r="Z17" s="9">
        <v>14</v>
      </c>
      <c r="AA17" s="9">
        <v>14</v>
      </c>
      <c r="AB17" s="9">
        <v>14</v>
      </c>
      <c r="AC17" s="9">
        <v>15</v>
      </c>
    </row>
    <row r="18" spans="1:29" x14ac:dyDescent="0.35">
      <c r="A18" s="9" t="s">
        <v>179</v>
      </c>
      <c r="B18" s="9" t="s">
        <v>105</v>
      </c>
      <c r="C18" s="11">
        <v>15</v>
      </c>
      <c r="D18" s="9">
        <v>10</v>
      </c>
      <c r="E18" s="9">
        <v>10</v>
      </c>
      <c r="F18" s="9">
        <v>11</v>
      </c>
      <c r="G18" s="9">
        <v>11</v>
      </c>
      <c r="H18" s="9">
        <v>11</v>
      </c>
      <c r="I18" s="9">
        <v>11</v>
      </c>
      <c r="J18" s="9">
        <v>12</v>
      </c>
      <c r="K18" s="9">
        <v>12</v>
      </c>
      <c r="L18" s="9">
        <v>12</v>
      </c>
      <c r="M18" s="9">
        <v>12</v>
      </c>
      <c r="N18" s="9">
        <v>13</v>
      </c>
      <c r="P18" s="9" t="s">
        <v>179</v>
      </c>
      <c r="Q18" s="9" t="s">
        <v>105</v>
      </c>
      <c r="R18" s="11">
        <v>15</v>
      </c>
      <c r="S18" s="9">
        <v>12</v>
      </c>
      <c r="T18" s="9">
        <v>12</v>
      </c>
      <c r="U18" s="9">
        <v>13</v>
      </c>
      <c r="V18" s="9">
        <v>13</v>
      </c>
      <c r="W18" s="9">
        <v>13</v>
      </c>
      <c r="X18" s="9">
        <v>13</v>
      </c>
      <c r="Y18" s="9">
        <v>14</v>
      </c>
      <c r="Z18" s="9">
        <v>14</v>
      </c>
      <c r="AA18" s="9">
        <v>14</v>
      </c>
      <c r="AB18" s="9">
        <v>14</v>
      </c>
      <c r="AC18" s="9">
        <v>15</v>
      </c>
    </row>
    <row r="19" spans="1:29" x14ac:dyDescent="0.35">
      <c r="A19" s="9" t="s">
        <v>180</v>
      </c>
      <c r="B19" s="9" t="s">
        <v>105</v>
      </c>
      <c r="C19" s="11">
        <v>16</v>
      </c>
      <c r="D19" s="9">
        <v>11</v>
      </c>
      <c r="E19" s="9">
        <v>11</v>
      </c>
      <c r="F19" s="9">
        <v>12</v>
      </c>
      <c r="G19" s="9">
        <v>12</v>
      </c>
      <c r="H19" s="9">
        <v>12</v>
      </c>
      <c r="I19" s="9">
        <v>12</v>
      </c>
      <c r="J19" s="9">
        <v>13</v>
      </c>
      <c r="K19" s="9">
        <v>13</v>
      </c>
      <c r="L19" s="9">
        <v>13</v>
      </c>
      <c r="M19" s="9">
        <v>13</v>
      </c>
      <c r="N19" s="9">
        <v>14</v>
      </c>
      <c r="P19" s="9" t="s">
        <v>180</v>
      </c>
      <c r="Q19" s="9" t="s">
        <v>105</v>
      </c>
      <c r="R19" s="11">
        <v>16</v>
      </c>
      <c r="S19" s="9">
        <v>13</v>
      </c>
      <c r="T19" s="9">
        <v>13</v>
      </c>
      <c r="U19" s="9">
        <v>14</v>
      </c>
      <c r="V19" s="9">
        <v>14</v>
      </c>
      <c r="W19" s="9">
        <v>14</v>
      </c>
      <c r="X19" s="9">
        <v>14</v>
      </c>
      <c r="Y19" s="9">
        <v>15</v>
      </c>
      <c r="Z19" s="9">
        <v>15</v>
      </c>
      <c r="AA19" s="9">
        <v>15</v>
      </c>
      <c r="AB19" s="9">
        <v>15</v>
      </c>
      <c r="AC19" s="9">
        <v>16</v>
      </c>
    </row>
    <row r="20" spans="1:29" x14ac:dyDescent="0.35">
      <c r="A20" s="9" t="s">
        <v>181</v>
      </c>
      <c r="B20" s="9" t="s">
        <v>105</v>
      </c>
      <c r="C20" s="11">
        <v>17</v>
      </c>
      <c r="D20" s="9">
        <v>11</v>
      </c>
      <c r="E20" s="9">
        <v>11</v>
      </c>
      <c r="F20" s="9">
        <v>12</v>
      </c>
      <c r="G20" s="9">
        <v>12</v>
      </c>
      <c r="H20" s="9">
        <v>12</v>
      </c>
      <c r="I20" s="9">
        <v>12</v>
      </c>
      <c r="J20" s="9">
        <v>13</v>
      </c>
      <c r="K20" s="9">
        <v>13</v>
      </c>
      <c r="L20" s="9">
        <v>13</v>
      </c>
      <c r="M20" s="9">
        <v>13</v>
      </c>
      <c r="N20" s="9">
        <v>14</v>
      </c>
      <c r="P20" s="9" t="s">
        <v>181</v>
      </c>
      <c r="Q20" s="9" t="s">
        <v>105</v>
      </c>
      <c r="R20" s="11">
        <v>17</v>
      </c>
      <c r="S20" s="9">
        <v>13</v>
      </c>
      <c r="T20" s="9">
        <v>13</v>
      </c>
      <c r="U20" s="9">
        <v>14</v>
      </c>
      <c r="V20" s="9">
        <v>14</v>
      </c>
      <c r="W20" s="9">
        <v>14</v>
      </c>
      <c r="X20" s="9">
        <v>14</v>
      </c>
      <c r="Y20" s="9">
        <v>15</v>
      </c>
      <c r="Z20" s="9">
        <v>15</v>
      </c>
      <c r="AA20" s="9">
        <v>15</v>
      </c>
      <c r="AB20" s="9">
        <v>15</v>
      </c>
      <c r="AC20" s="9">
        <v>16</v>
      </c>
    </row>
    <row r="21" spans="1:29" x14ac:dyDescent="0.35">
      <c r="A21" s="9" t="s">
        <v>182</v>
      </c>
      <c r="B21" s="9" t="s">
        <v>105</v>
      </c>
      <c r="C21" s="11">
        <v>18</v>
      </c>
      <c r="D21" s="9">
        <v>12</v>
      </c>
      <c r="E21" s="9">
        <v>12</v>
      </c>
      <c r="F21" s="9">
        <v>12</v>
      </c>
      <c r="G21" s="9">
        <v>12</v>
      </c>
      <c r="H21" s="9">
        <v>13</v>
      </c>
      <c r="I21" s="9">
        <v>13</v>
      </c>
      <c r="J21" s="9">
        <v>13</v>
      </c>
      <c r="K21" s="9">
        <v>13</v>
      </c>
      <c r="L21" s="9">
        <v>14</v>
      </c>
      <c r="M21" s="9">
        <v>14</v>
      </c>
      <c r="N21" s="9">
        <v>14</v>
      </c>
      <c r="P21" s="9" t="s">
        <v>182</v>
      </c>
      <c r="Q21" s="9" t="s">
        <v>105</v>
      </c>
      <c r="R21" s="11">
        <v>18</v>
      </c>
      <c r="S21" s="9">
        <v>14</v>
      </c>
      <c r="T21" s="9">
        <v>14</v>
      </c>
      <c r="U21" s="9">
        <v>14</v>
      </c>
      <c r="V21" s="9">
        <v>14</v>
      </c>
      <c r="W21" s="9">
        <v>15</v>
      </c>
      <c r="X21" s="9">
        <v>15</v>
      </c>
      <c r="Y21" s="9">
        <v>15</v>
      </c>
      <c r="Z21" s="9">
        <v>15</v>
      </c>
      <c r="AA21" s="9">
        <v>16</v>
      </c>
      <c r="AB21" s="9">
        <v>16</v>
      </c>
      <c r="AC21" s="9">
        <v>16</v>
      </c>
    </row>
    <row r="22" spans="1:29" x14ac:dyDescent="0.35">
      <c r="A22" s="9" t="s">
        <v>183</v>
      </c>
      <c r="B22" s="9" t="s">
        <v>105</v>
      </c>
      <c r="C22" s="11">
        <v>19</v>
      </c>
      <c r="D22" s="9">
        <v>12</v>
      </c>
      <c r="E22" s="9">
        <v>12</v>
      </c>
      <c r="F22" s="9">
        <v>12</v>
      </c>
      <c r="G22" s="9">
        <v>12</v>
      </c>
      <c r="H22" s="9">
        <v>13</v>
      </c>
      <c r="I22" s="9">
        <v>13</v>
      </c>
      <c r="J22" s="9">
        <v>13</v>
      </c>
      <c r="K22" s="9">
        <v>13</v>
      </c>
      <c r="L22" s="9">
        <v>14</v>
      </c>
      <c r="M22" s="9">
        <v>14</v>
      </c>
      <c r="N22" s="9">
        <v>14</v>
      </c>
      <c r="P22" s="9" t="s">
        <v>183</v>
      </c>
      <c r="Q22" s="9" t="s">
        <v>105</v>
      </c>
      <c r="R22" s="11">
        <v>19</v>
      </c>
      <c r="S22" s="9">
        <v>14</v>
      </c>
      <c r="T22" s="9">
        <v>14</v>
      </c>
      <c r="U22" s="9">
        <v>14</v>
      </c>
      <c r="V22" s="9">
        <v>14</v>
      </c>
      <c r="W22" s="9">
        <v>15</v>
      </c>
      <c r="X22" s="9">
        <v>15</v>
      </c>
      <c r="Y22" s="9">
        <v>15</v>
      </c>
      <c r="Z22" s="9">
        <v>15</v>
      </c>
      <c r="AA22" s="9">
        <v>16</v>
      </c>
      <c r="AB22" s="9">
        <v>16</v>
      </c>
      <c r="AC22" s="9">
        <v>16</v>
      </c>
    </row>
    <row r="23" spans="1:29" x14ac:dyDescent="0.35">
      <c r="A23" s="9" t="s">
        <v>184</v>
      </c>
      <c r="B23" s="9" t="s">
        <v>105</v>
      </c>
      <c r="C23" s="11">
        <v>20</v>
      </c>
      <c r="D23" s="9">
        <v>13</v>
      </c>
      <c r="E23" s="9">
        <v>13</v>
      </c>
      <c r="F23" s="9">
        <v>13</v>
      </c>
      <c r="G23" s="9">
        <v>13</v>
      </c>
      <c r="H23" s="9">
        <v>14</v>
      </c>
      <c r="I23" s="9">
        <v>14</v>
      </c>
      <c r="J23" s="9">
        <v>14</v>
      </c>
      <c r="K23" s="9">
        <v>14</v>
      </c>
      <c r="L23" s="9">
        <v>14</v>
      </c>
      <c r="M23" s="9">
        <v>14</v>
      </c>
      <c r="N23" s="9">
        <v>14</v>
      </c>
      <c r="P23" s="9" t="s">
        <v>184</v>
      </c>
      <c r="Q23" s="9" t="s">
        <v>105</v>
      </c>
      <c r="R23" s="11">
        <v>20</v>
      </c>
      <c r="S23" s="9">
        <v>15</v>
      </c>
      <c r="T23" s="9">
        <v>15</v>
      </c>
      <c r="U23" s="9">
        <v>15</v>
      </c>
      <c r="V23" s="9">
        <v>15</v>
      </c>
      <c r="W23" s="9">
        <v>16</v>
      </c>
      <c r="X23" s="9">
        <v>16</v>
      </c>
      <c r="Y23" s="9">
        <v>16</v>
      </c>
      <c r="Z23" s="9">
        <v>16</v>
      </c>
      <c r="AA23" s="9">
        <v>16</v>
      </c>
      <c r="AB23" s="9">
        <v>16</v>
      </c>
      <c r="AC23" s="9">
        <v>16</v>
      </c>
    </row>
    <row r="24" spans="1:29" x14ac:dyDescent="0.35">
      <c r="A24" s="9" t="s">
        <v>185</v>
      </c>
      <c r="B24" s="9" t="s">
        <v>105</v>
      </c>
      <c r="C24" s="11">
        <v>21</v>
      </c>
      <c r="D24" s="9">
        <v>13</v>
      </c>
      <c r="E24" s="9">
        <v>13</v>
      </c>
      <c r="F24" s="9">
        <v>13</v>
      </c>
      <c r="G24" s="9">
        <v>13</v>
      </c>
      <c r="H24" s="9">
        <v>14</v>
      </c>
      <c r="I24" s="9">
        <v>14</v>
      </c>
      <c r="J24" s="9">
        <v>14</v>
      </c>
      <c r="K24" s="9">
        <v>14</v>
      </c>
      <c r="L24" s="9">
        <v>14</v>
      </c>
      <c r="M24" s="9">
        <v>14</v>
      </c>
      <c r="N24" s="9">
        <v>14</v>
      </c>
      <c r="P24" s="9" t="s">
        <v>185</v>
      </c>
      <c r="Q24" s="9" t="s">
        <v>105</v>
      </c>
      <c r="R24" s="11">
        <v>21</v>
      </c>
      <c r="S24" s="9">
        <v>15</v>
      </c>
      <c r="T24" s="9">
        <v>15</v>
      </c>
      <c r="U24" s="9">
        <v>15</v>
      </c>
      <c r="V24" s="9">
        <v>15</v>
      </c>
      <c r="W24" s="9">
        <v>16</v>
      </c>
      <c r="X24" s="9">
        <v>16</v>
      </c>
      <c r="Y24" s="9">
        <v>16</v>
      </c>
      <c r="Z24" s="9">
        <v>16</v>
      </c>
      <c r="AA24" s="9">
        <v>16</v>
      </c>
      <c r="AB24" s="9">
        <v>16</v>
      </c>
      <c r="AC24" s="9">
        <v>16</v>
      </c>
    </row>
    <row r="25" spans="1:29" x14ac:dyDescent="0.35">
      <c r="A25" s="9" t="s">
        <v>186</v>
      </c>
      <c r="B25" s="9" t="s">
        <v>105</v>
      </c>
      <c r="C25" s="11">
        <v>22</v>
      </c>
      <c r="D25" s="9">
        <v>14</v>
      </c>
      <c r="E25" s="9">
        <v>14</v>
      </c>
      <c r="F25" s="9">
        <v>14</v>
      </c>
      <c r="G25" s="9">
        <v>14</v>
      </c>
      <c r="H25" s="9">
        <v>14</v>
      </c>
      <c r="I25" s="9">
        <v>14</v>
      </c>
      <c r="J25" s="9">
        <v>14</v>
      </c>
      <c r="K25" s="9">
        <v>14</v>
      </c>
      <c r="L25" s="9">
        <v>14</v>
      </c>
      <c r="M25" s="9">
        <v>14</v>
      </c>
      <c r="N25" s="9">
        <v>14</v>
      </c>
      <c r="P25" s="9" t="s">
        <v>186</v>
      </c>
      <c r="Q25" s="9" t="s">
        <v>105</v>
      </c>
      <c r="R25" s="11">
        <v>22</v>
      </c>
      <c r="S25" s="9">
        <v>16</v>
      </c>
      <c r="T25" s="9">
        <v>16</v>
      </c>
      <c r="U25" s="9">
        <v>16</v>
      </c>
      <c r="V25" s="9">
        <v>16</v>
      </c>
      <c r="W25" s="9">
        <v>16</v>
      </c>
      <c r="X25" s="9">
        <v>16</v>
      </c>
      <c r="Y25" s="9">
        <v>16</v>
      </c>
      <c r="Z25" s="9">
        <v>16</v>
      </c>
      <c r="AA25" s="9">
        <v>16</v>
      </c>
      <c r="AB25" s="9">
        <v>16</v>
      </c>
      <c r="AC25" s="9">
        <v>16</v>
      </c>
    </row>
    <row r="26" spans="1:29" x14ac:dyDescent="0.35">
      <c r="A26" s="9" t="s">
        <v>187</v>
      </c>
      <c r="B26" s="9" t="s">
        <v>108</v>
      </c>
      <c r="C26" s="11">
        <v>0</v>
      </c>
      <c r="D26" s="9">
        <v>2</v>
      </c>
      <c r="E26" s="9">
        <v>2</v>
      </c>
      <c r="F26" s="9">
        <f t="shared" ref="F26:N35" si="2">E26</f>
        <v>2</v>
      </c>
      <c r="G26" s="9">
        <f t="shared" si="2"/>
        <v>2</v>
      </c>
      <c r="H26" s="9">
        <f t="shared" si="2"/>
        <v>2</v>
      </c>
      <c r="I26" s="9">
        <f t="shared" si="2"/>
        <v>2</v>
      </c>
      <c r="J26" s="9">
        <f t="shared" si="2"/>
        <v>2</v>
      </c>
      <c r="K26" s="9">
        <f t="shared" si="2"/>
        <v>2</v>
      </c>
      <c r="L26" s="9">
        <f t="shared" si="2"/>
        <v>2</v>
      </c>
      <c r="M26" s="9">
        <f t="shared" si="2"/>
        <v>2</v>
      </c>
      <c r="N26" s="9">
        <f t="shared" si="2"/>
        <v>2</v>
      </c>
      <c r="P26" s="9" t="s">
        <v>187</v>
      </c>
      <c r="Q26" s="9" t="s">
        <v>108</v>
      </c>
      <c r="R26" s="11">
        <v>0</v>
      </c>
      <c r="S26" s="9">
        <v>4</v>
      </c>
      <c r="T26" s="9">
        <v>4</v>
      </c>
      <c r="U26" s="9">
        <f t="shared" ref="U26:AC35" si="3">T26</f>
        <v>4</v>
      </c>
      <c r="V26" s="9">
        <f t="shared" si="3"/>
        <v>4</v>
      </c>
      <c r="W26" s="9">
        <f t="shared" si="3"/>
        <v>4</v>
      </c>
      <c r="X26" s="9">
        <f t="shared" si="3"/>
        <v>4</v>
      </c>
      <c r="Y26" s="9">
        <f t="shared" si="3"/>
        <v>4</v>
      </c>
      <c r="Z26" s="9">
        <f t="shared" si="3"/>
        <v>4</v>
      </c>
      <c r="AA26" s="9">
        <f t="shared" si="3"/>
        <v>4</v>
      </c>
      <c r="AB26" s="9">
        <f t="shared" si="3"/>
        <v>4</v>
      </c>
      <c r="AC26" s="9">
        <f t="shared" si="3"/>
        <v>4</v>
      </c>
    </row>
    <row r="27" spans="1:29" x14ac:dyDescent="0.35">
      <c r="A27" s="9" t="s">
        <v>188</v>
      </c>
      <c r="B27" s="9" t="s">
        <v>108</v>
      </c>
      <c r="C27" s="11">
        <v>1</v>
      </c>
      <c r="D27" s="9">
        <v>2</v>
      </c>
      <c r="E27" s="9">
        <v>2</v>
      </c>
      <c r="F27" s="9">
        <f t="shared" si="2"/>
        <v>2</v>
      </c>
      <c r="G27" s="9">
        <f t="shared" si="2"/>
        <v>2</v>
      </c>
      <c r="H27" s="9">
        <f t="shared" si="2"/>
        <v>2</v>
      </c>
      <c r="I27" s="9">
        <f t="shared" si="2"/>
        <v>2</v>
      </c>
      <c r="J27" s="9">
        <f t="shared" si="2"/>
        <v>2</v>
      </c>
      <c r="K27" s="9">
        <f t="shared" si="2"/>
        <v>2</v>
      </c>
      <c r="L27" s="9">
        <f t="shared" si="2"/>
        <v>2</v>
      </c>
      <c r="M27" s="9">
        <f t="shared" si="2"/>
        <v>2</v>
      </c>
      <c r="N27" s="9">
        <f t="shared" si="2"/>
        <v>2</v>
      </c>
      <c r="P27" s="9" t="s">
        <v>188</v>
      </c>
      <c r="Q27" s="9" t="s">
        <v>108</v>
      </c>
      <c r="R27" s="11">
        <v>1</v>
      </c>
      <c r="S27" s="9">
        <v>4</v>
      </c>
      <c r="T27" s="9">
        <v>4</v>
      </c>
      <c r="U27" s="9">
        <f t="shared" si="3"/>
        <v>4</v>
      </c>
      <c r="V27" s="9">
        <f t="shared" si="3"/>
        <v>4</v>
      </c>
      <c r="W27" s="9">
        <f t="shared" si="3"/>
        <v>4</v>
      </c>
      <c r="X27" s="9">
        <f t="shared" si="3"/>
        <v>4</v>
      </c>
      <c r="Y27" s="9">
        <f t="shared" si="3"/>
        <v>4</v>
      </c>
      <c r="Z27" s="9">
        <f t="shared" si="3"/>
        <v>4</v>
      </c>
      <c r="AA27" s="9">
        <f t="shared" si="3"/>
        <v>4</v>
      </c>
      <c r="AB27" s="9">
        <f t="shared" si="3"/>
        <v>4</v>
      </c>
      <c r="AC27" s="9">
        <f t="shared" si="3"/>
        <v>4</v>
      </c>
    </row>
    <row r="28" spans="1:29" x14ac:dyDescent="0.35">
      <c r="A28" s="9" t="s">
        <v>189</v>
      </c>
      <c r="B28" s="9" t="s">
        <v>108</v>
      </c>
      <c r="C28" s="11">
        <v>2</v>
      </c>
      <c r="D28" s="9">
        <v>3</v>
      </c>
      <c r="E28" s="9">
        <v>3</v>
      </c>
      <c r="F28" s="9">
        <v>3</v>
      </c>
      <c r="G28" s="9">
        <v>3</v>
      </c>
      <c r="H28" s="9">
        <f t="shared" si="2"/>
        <v>3</v>
      </c>
      <c r="I28" s="9">
        <f t="shared" si="2"/>
        <v>3</v>
      </c>
      <c r="J28" s="9">
        <f t="shared" si="2"/>
        <v>3</v>
      </c>
      <c r="K28" s="9">
        <f t="shared" si="2"/>
        <v>3</v>
      </c>
      <c r="L28" s="9">
        <f t="shared" si="2"/>
        <v>3</v>
      </c>
      <c r="M28" s="9">
        <f t="shared" si="2"/>
        <v>3</v>
      </c>
      <c r="N28" s="9">
        <f t="shared" si="2"/>
        <v>3</v>
      </c>
      <c r="P28" s="9" t="s">
        <v>189</v>
      </c>
      <c r="Q28" s="9" t="s">
        <v>108</v>
      </c>
      <c r="R28" s="11">
        <v>2</v>
      </c>
      <c r="S28" s="9">
        <v>5</v>
      </c>
      <c r="T28" s="9">
        <v>5</v>
      </c>
      <c r="U28" s="9">
        <v>5</v>
      </c>
      <c r="V28" s="9">
        <v>5</v>
      </c>
      <c r="W28" s="9">
        <f t="shared" si="3"/>
        <v>5</v>
      </c>
      <c r="X28" s="9">
        <f t="shared" si="3"/>
        <v>5</v>
      </c>
      <c r="Y28" s="9">
        <f t="shared" si="3"/>
        <v>5</v>
      </c>
      <c r="Z28" s="9">
        <f t="shared" si="3"/>
        <v>5</v>
      </c>
      <c r="AA28" s="9">
        <f t="shared" si="3"/>
        <v>5</v>
      </c>
      <c r="AB28" s="9">
        <f t="shared" si="3"/>
        <v>5</v>
      </c>
      <c r="AC28" s="9">
        <f t="shared" si="3"/>
        <v>5</v>
      </c>
    </row>
    <row r="29" spans="1:29" x14ac:dyDescent="0.35">
      <c r="A29" s="9" t="s">
        <v>190</v>
      </c>
      <c r="B29" s="9" t="s">
        <v>108</v>
      </c>
      <c r="C29" s="11">
        <v>3</v>
      </c>
      <c r="D29" s="9">
        <v>3</v>
      </c>
      <c r="E29" s="9">
        <v>3</v>
      </c>
      <c r="F29" s="9">
        <v>3</v>
      </c>
      <c r="G29" s="9">
        <v>3</v>
      </c>
      <c r="H29" s="9">
        <f t="shared" si="2"/>
        <v>3</v>
      </c>
      <c r="I29" s="9">
        <f t="shared" si="2"/>
        <v>3</v>
      </c>
      <c r="J29" s="9">
        <f t="shared" si="2"/>
        <v>3</v>
      </c>
      <c r="K29" s="9">
        <f t="shared" si="2"/>
        <v>3</v>
      </c>
      <c r="L29" s="9">
        <f t="shared" si="2"/>
        <v>3</v>
      </c>
      <c r="M29" s="9">
        <f t="shared" si="2"/>
        <v>3</v>
      </c>
      <c r="N29" s="9">
        <f t="shared" si="2"/>
        <v>3</v>
      </c>
      <c r="P29" s="9" t="s">
        <v>190</v>
      </c>
      <c r="Q29" s="9" t="s">
        <v>108</v>
      </c>
      <c r="R29" s="11">
        <v>3</v>
      </c>
      <c r="S29" s="9">
        <v>5</v>
      </c>
      <c r="T29" s="9">
        <v>5</v>
      </c>
      <c r="U29" s="9">
        <v>5</v>
      </c>
      <c r="V29" s="9">
        <v>5</v>
      </c>
      <c r="W29" s="9">
        <f t="shared" si="3"/>
        <v>5</v>
      </c>
      <c r="X29" s="9">
        <f t="shared" si="3"/>
        <v>5</v>
      </c>
      <c r="Y29" s="9">
        <f t="shared" si="3"/>
        <v>5</v>
      </c>
      <c r="Z29" s="9">
        <f t="shared" si="3"/>
        <v>5</v>
      </c>
      <c r="AA29" s="9">
        <f t="shared" si="3"/>
        <v>5</v>
      </c>
      <c r="AB29" s="9">
        <f t="shared" si="3"/>
        <v>5</v>
      </c>
      <c r="AC29" s="9">
        <f t="shared" si="3"/>
        <v>5</v>
      </c>
    </row>
    <row r="30" spans="1:29" x14ac:dyDescent="0.35">
      <c r="A30" s="9" t="s">
        <v>191</v>
      </c>
      <c r="B30" s="9" t="s">
        <v>108</v>
      </c>
      <c r="C30" s="11">
        <v>4</v>
      </c>
      <c r="D30" s="9">
        <v>4</v>
      </c>
      <c r="E30" s="9">
        <v>4</v>
      </c>
      <c r="F30" s="9">
        <v>4</v>
      </c>
      <c r="G30" s="9">
        <v>4</v>
      </c>
      <c r="H30" s="9">
        <v>5</v>
      </c>
      <c r="I30" s="9">
        <v>5</v>
      </c>
      <c r="J30" s="9">
        <f t="shared" si="2"/>
        <v>5</v>
      </c>
      <c r="K30" s="9">
        <f t="shared" si="2"/>
        <v>5</v>
      </c>
      <c r="L30" s="9">
        <f t="shared" si="2"/>
        <v>5</v>
      </c>
      <c r="M30" s="9">
        <f t="shared" si="2"/>
        <v>5</v>
      </c>
      <c r="N30" s="9">
        <f t="shared" si="2"/>
        <v>5</v>
      </c>
      <c r="P30" s="9" t="s">
        <v>191</v>
      </c>
      <c r="Q30" s="9" t="s">
        <v>108</v>
      </c>
      <c r="R30" s="11">
        <v>4</v>
      </c>
      <c r="S30" s="9">
        <v>6</v>
      </c>
      <c r="T30" s="9">
        <v>6</v>
      </c>
      <c r="U30" s="9">
        <v>6</v>
      </c>
      <c r="V30" s="9">
        <v>6</v>
      </c>
      <c r="W30" s="9">
        <v>7</v>
      </c>
      <c r="X30" s="9">
        <v>7</v>
      </c>
      <c r="Y30" s="9">
        <f t="shared" si="3"/>
        <v>7</v>
      </c>
      <c r="Z30" s="9">
        <f t="shared" si="3"/>
        <v>7</v>
      </c>
      <c r="AA30" s="9">
        <f t="shared" si="3"/>
        <v>7</v>
      </c>
      <c r="AB30" s="9">
        <f t="shared" si="3"/>
        <v>7</v>
      </c>
      <c r="AC30" s="9">
        <f t="shared" si="3"/>
        <v>7</v>
      </c>
    </row>
    <row r="31" spans="1:29" x14ac:dyDescent="0.35">
      <c r="A31" s="9" t="s">
        <v>192</v>
      </c>
      <c r="B31" s="9" t="s">
        <v>108</v>
      </c>
      <c r="C31" s="11">
        <v>5</v>
      </c>
      <c r="D31" s="9">
        <v>4</v>
      </c>
      <c r="E31" s="9">
        <v>4</v>
      </c>
      <c r="F31" s="9">
        <v>4</v>
      </c>
      <c r="G31" s="9">
        <v>4</v>
      </c>
      <c r="H31" s="9">
        <v>5</v>
      </c>
      <c r="I31" s="9">
        <v>5</v>
      </c>
      <c r="J31" s="9">
        <f t="shared" si="2"/>
        <v>5</v>
      </c>
      <c r="K31" s="9">
        <f t="shared" si="2"/>
        <v>5</v>
      </c>
      <c r="L31" s="9">
        <f t="shared" si="2"/>
        <v>5</v>
      </c>
      <c r="M31" s="9">
        <f t="shared" si="2"/>
        <v>5</v>
      </c>
      <c r="N31" s="9">
        <f t="shared" si="2"/>
        <v>5</v>
      </c>
      <c r="P31" s="9" t="s">
        <v>192</v>
      </c>
      <c r="Q31" s="9" t="s">
        <v>108</v>
      </c>
      <c r="R31" s="11">
        <v>5</v>
      </c>
      <c r="S31" s="9">
        <v>6</v>
      </c>
      <c r="T31" s="9">
        <v>6</v>
      </c>
      <c r="U31" s="9">
        <v>6</v>
      </c>
      <c r="V31" s="9">
        <v>6</v>
      </c>
      <c r="W31" s="9">
        <v>7</v>
      </c>
      <c r="X31" s="9">
        <v>7</v>
      </c>
      <c r="Y31" s="9">
        <f t="shared" si="3"/>
        <v>7</v>
      </c>
      <c r="Z31" s="9">
        <f t="shared" si="3"/>
        <v>7</v>
      </c>
      <c r="AA31" s="9">
        <f t="shared" si="3"/>
        <v>7</v>
      </c>
      <c r="AB31" s="9">
        <f t="shared" si="3"/>
        <v>7</v>
      </c>
      <c r="AC31" s="9">
        <f t="shared" si="3"/>
        <v>7</v>
      </c>
    </row>
    <row r="32" spans="1:29" x14ac:dyDescent="0.35">
      <c r="A32" s="9" t="s">
        <v>193</v>
      </c>
      <c r="B32" s="9" t="s">
        <v>108</v>
      </c>
      <c r="C32" s="11">
        <v>6</v>
      </c>
      <c r="D32" s="9">
        <v>5</v>
      </c>
      <c r="E32" s="9">
        <v>5</v>
      </c>
      <c r="F32" s="9">
        <v>5</v>
      </c>
      <c r="G32" s="9">
        <v>5</v>
      </c>
      <c r="H32" s="9">
        <v>6</v>
      </c>
      <c r="I32" s="9">
        <v>6</v>
      </c>
      <c r="J32" s="9">
        <v>6</v>
      </c>
      <c r="K32" s="9">
        <v>6</v>
      </c>
      <c r="L32" s="9">
        <f t="shared" si="2"/>
        <v>6</v>
      </c>
      <c r="M32" s="9">
        <f t="shared" si="2"/>
        <v>6</v>
      </c>
      <c r="N32" s="9">
        <f t="shared" si="2"/>
        <v>6</v>
      </c>
      <c r="P32" s="9" t="s">
        <v>193</v>
      </c>
      <c r="Q32" s="9" t="s">
        <v>108</v>
      </c>
      <c r="R32" s="11">
        <v>6</v>
      </c>
      <c r="S32" s="9">
        <v>7</v>
      </c>
      <c r="T32" s="9">
        <v>7</v>
      </c>
      <c r="U32" s="9">
        <v>7</v>
      </c>
      <c r="V32" s="9">
        <v>7</v>
      </c>
      <c r="W32" s="9">
        <v>8</v>
      </c>
      <c r="X32" s="9">
        <v>8</v>
      </c>
      <c r="Y32" s="9">
        <v>8</v>
      </c>
      <c r="Z32" s="9">
        <v>8</v>
      </c>
      <c r="AA32" s="9">
        <f t="shared" si="3"/>
        <v>8</v>
      </c>
      <c r="AB32" s="9">
        <f t="shared" si="3"/>
        <v>8</v>
      </c>
      <c r="AC32" s="9">
        <f t="shared" si="3"/>
        <v>8</v>
      </c>
    </row>
    <row r="33" spans="1:29" x14ac:dyDescent="0.35">
      <c r="A33" s="9" t="s">
        <v>194</v>
      </c>
      <c r="B33" s="9" t="s">
        <v>108</v>
      </c>
      <c r="C33" s="11">
        <v>7</v>
      </c>
      <c r="D33" s="9">
        <v>5</v>
      </c>
      <c r="E33" s="9">
        <v>5</v>
      </c>
      <c r="F33" s="9">
        <v>5</v>
      </c>
      <c r="G33" s="9">
        <v>5</v>
      </c>
      <c r="H33" s="9">
        <v>6</v>
      </c>
      <c r="I33" s="9">
        <v>6</v>
      </c>
      <c r="J33" s="9">
        <v>6</v>
      </c>
      <c r="K33" s="9">
        <v>6</v>
      </c>
      <c r="L33" s="9">
        <f t="shared" si="2"/>
        <v>6</v>
      </c>
      <c r="M33" s="9">
        <f t="shared" si="2"/>
        <v>6</v>
      </c>
      <c r="N33" s="9">
        <f t="shared" si="2"/>
        <v>6</v>
      </c>
      <c r="P33" s="9" t="s">
        <v>194</v>
      </c>
      <c r="Q33" s="9" t="s">
        <v>108</v>
      </c>
      <c r="R33" s="11">
        <v>7</v>
      </c>
      <c r="S33" s="9">
        <v>7</v>
      </c>
      <c r="T33" s="9">
        <v>7</v>
      </c>
      <c r="U33" s="9">
        <v>7</v>
      </c>
      <c r="V33" s="9">
        <v>7</v>
      </c>
      <c r="W33" s="9">
        <v>8</v>
      </c>
      <c r="X33" s="9">
        <v>8</v>
      </c>
      <c r="Y33" s="9">
        <v>8</v>
      </c>
      <c r="Z33" s="9">
        <v>8</v>
      </c>
      <c r="AA33" s="9">
        <f t="shared" si="3"/>
        <v>8</v>
      </c>
      <c r="AB33" s="9">
        <f t="shared" si="3"/>
        <v>8</v>
      </c>
      <c r="AC33" s="9">
        <f t="shared" si="3"/>
        <v>8</v>
      </c>
    </row>
    <row r="34" spans="1:29" x14ac:dyDescent="0.35">
      <c r="A34" s="9" t="s">
        <v>195</v>
      </c>
      <c r="B34" s="9" t="s">
        <v>108</v>
      </c>
      <c r="C34" s="11">
        <v>8</v>
      </c>
      <c r="D34" s="9">
        <v>5</v>
      </c>
      <c r="E34" s="9">
        <v>5</v>
      </c>
      <c r="F34" s="9">
        <v>6</v>
      </c>
      <c r="G34" s="9">
        <v>6</v>
      </c>
      <c r="H34" s="9">
        <v>6</v>
      </c>
      <c r="I34" s="9">
        <v>6</v>
      </c>
      <c r="J34" s="9">
        <v>7</v>
      </c>
      <c r="K34" s="9">
        <v>7</v>
      </c>
      <c r="L34" s="9">
        <v>7</v>
      </c>
      <c r="M34" s="9">
        <v>7</v>
      </c>
      <c r="N34" s="9">
        <f t="shared" si="2"/>
        <v>7</v>
      </c>
      <c r="P34" s="9" t="s">
        <v>195</v>
      </c>
      <c r="Q34" s="9" t="s">
        <v>108</v>
      </c>
      <c r="R34" s="11">
        <v>8</v>
      </c>
      <c r="S34" s="9">
        <v>7</v>
      </c>
      <c r="T34" s="9">
        <v>7</v>
      </c>
      <c r="U34" s="9">
        <v>8</v>
      </c>
      <c r="V34" s="9">
        <v>8</v>
      </c>
      <c r="W34" s="9">
        <v>8</v>
      </c>
      <c r="X34" s="9">
        <v>8</v>
      </c>
      <c r="Y34" s="9">
        <v>9</v>
      </c>
      <c r="Z34" s="9">
        <v>9</v>
      </c>
      <c r="AA34" s="9">
        <v>9</v>
      </c>
      <c r="AB34" s="9">
        <v>9</v>
      </c>
      <c r="AC34" s="9">
        <f t="shared" si="3"/>
        <v>9</v>
      </c>
    </row>
    <row r="35" spans="1:29" x14ac:dyDescent="0.35">
      <c r="A35" s="9" t="s">
        <v>196</v>
      </c>
      <c r="B35" s="9" t="s">
        <v>108</v>
      </c>
      <c r="C35" s="11">
        <v>9</v>
      </c>
      <c r="D35" s="9">
        <v>5</v>
      </c>
      <c r="E35" s="9">
        <v>5</v>
      </c>
      <c r="F35" s="9">
        <v>6</v>
      </c>
      <c r="G35" s="9">
        <v>6</v>
      </c>
      <c r="H35" s="9">
        <v>6</v>
      </c>
      <c r="I35" s="9">
        <v>6</v>
      </c>
      <c r="J35" s="9">
        <v>7</v>
      </c>
      <c r="K35" s="9">
        <v>7</v>
      </c>
      <c r="L35" s="9">
        <v>7</v>
      </c>
      <c r="M35" s="9">
        <v>7</v>
      </c>
      <c r="N35" s="9">
        <f t="shared" si="2"/>
        <v>7</v>
      </c>
      <c r="P35" s="9" t="s">
        <v>196</v>
      </c>
      <c r="Q35" s="9" t="s">
        <v>108</v>
      </c>
      <c r="R35" s="11">
        <v>9</v>
      </c>
      <c r="S35" s="9">
        <v>7</v>
      </c>
      <c r="T35" s="9">
        <v>7</v>
      </c>
      <c r="U35" s="9">
        <v>8</v>
      </c>
      <c r="V35" s="9">
        <v>8</v>
      </c>
      <c r="W35" s="9">
        <v>8</v>
      </c>
      <c r="X35" s="9">
        <v>8</v>
      </c>
      <c r="Y35" s="9">
        <v>9</v>
      </c>
      <c r="Z35" s="9">
        <v>9</v>
      </c>
      <c r="AA35" s="9">
        <v>9</v>
      </c>
      <c r="AB35" s="9">
        <v>9</v>
      </c>
      <c r="AC35" s="9">
        <f t="shared" si="3"/>
        <v>9</v>
      </c>
    </row>
    <row r="36" spans="1:29" x14ac:dyDescent="0.35">
      <c r="A36" s="9" t="s">
        <v>197</v>
      </c>
      <c r="B36" s="9" t="s">
        <v>108</v>
      </c>
      <c r="C36" s="11">
        <v>10</v>
      </c>
      <c r="D36" s="9">
        <v>6</v>
      </c>
      <c r="E36" s="9">
        <v>6</v>
      </c>
      <c r="F36" s="9">
        <v>7</v>
      </c>
      <c r="G36" s="9">
        <v>7</v>
      </c>
      <c r="H36" s="9">
        <v>7</v>
      </c>
      <c r="I36" s="9">
        <v>7</v>
      </c>
      <c r="J36" s="9">
        <v>8</v>
      </c>
      <c r="K36" s="9">
        <v>8</v>
      </c>
      <c r="L36" s="9">
        <v>8</v>
      </c>
      <c r="M36" s="9">
        <v>8</v>
      </c>
      <c r="N36" s="9">
        <v>9</v>
      </c>
      <c r="P36" s="9" t="s">
        <v>197</v>
      </c>
      <c r="Q36" s="9" t="s">
        <v>108</v>
      </c>
      <c r="R36" s="11">
        <v>10</v>
      </c>
      <c r="S36" s="9">
        <v>8</v>
      </c>
      <c r="T36" s="9">
        <v>8</v>
      </c>
      <c r="U36" s="9">
        <v>9</v>
      </c>
      <c r="V36" s="9">
        <v>9</v>
      </c>
      <c r="W36" s="9">
        <v>9</v>
      </c>
      <c r="X36" s="9">
        <v>9</v>
      </c>
      <c r="Y36" s="9">
        <v>10</v>
      </c>
      <c r="Z36" s="9">
        <v>10</v>
      </c>
      <c r="AA36" s="9">
        <v>10</v>
      </c>
      <c r="AB36" s="9">
        <v>10</v>
      </c>
      <c r="AC36" s="9">
        <v>11</v>
      </c>
    </row>
    <row r="37" spans="1:29" x14ac:dyDescent="0.35">
      <c r="A37" s="9" t="s">
        <v>198</v>
      </c>
      <c r="B37" s="9" t="s">
        <v>108</v>
      </c>
      <c r="C37" s="11">
        <v>11</v>
      </c>
      <c r="D37" s="9">
        <v>6</v>
      </c>
      <c r="E37" s="9">
        <v>6</v>
      </c>
      <c r="F37" s="9">
        <v>7</v>
      </c>
      <c r="G37" s="9">
        <v>7</v>
      </c>
      <c r="H37" s="9">
        <v>7</v>
      </c>
      <c r="I37" s="9">
        <v>7</v>
      </c>
      <c r="J37" s="9">
        <v>8</v>
      </c>
      <c r="K37" s="9">
        <v>8</v>
      </c>
      <c r="L37" s="9">
        <v>8</v>
      </c>
      <c r="M37" s="9">
        <v>8</v>
      </c>
      <c r="N37" s="9">
        <v>9</v>
      </c>
      <c r="P37" s="9" t="s">
        <v>198</v>
      </c>
      <c r="Q37" s="9" t="s">
        <v>108</v>
      </c>
      <c r="R37" s="11">
        <v>11</v>
      </c>
      <c r="S37" s="9">
        <v>8</v>
      </c>
      <c r="T37" s="9">
        <v>8</v>
      </c>
      <c r="U37" s="9">
        <v>9</v>
      </c>
      <c r="V37" s="9">
        <v>9</v>
      </c>
      <c r="W37" s="9">
        <v>9</v>
      </c>
      <c r="X37" s="9">
        <v>9</v>
      </c>
      <c r="Y37" s="9">
        <v>10</v>
      </c>
      <c r="Z37" s="9">
        <v>10</v>
      </c>
      <c r="AA37" s="9">
        <v>10</v>
      </c>
      <c r="AB37" s="9">
        <v>10</v>
      </c>
      <c r="AC37" s="9">
        <v>11</v>
      </c>
    </row>
    <row r="38" spans="1:29" x14ac:dyDescent="0.35">
      <c r="A38" s="9" t="s">
        <v>199</v>
      </c>
      <c r="B38" s="9" t="s">
        <v>108</v>
      </c>
      <c r="C38" s="11">
        <v>12</v>
      </c>
      <c r="D38" s="9">
        <v>7</v>
      </c>
      <c r="E38" s="9">
        <v>7</v>
      </c>
      <c r="F38" s="9">
        <v>8</v>
      </c>
      <c r="G38" s="9">
        <v>8</v>
      </c>
      <c r="H38" s="9">
        <v>8</v>
      </c>
      <c r="I38" s="9">
        <v>8</v>
      </c>
      <c r="J38" s="9">
        <v>8</v>
      </c>
      <c r="K38" s="9">
        <v>8</v>
      </c>
      <c r="L38" s="9">
        <v>9</v>
      </c>
      <c r="M38" s="9">
        <v>9</v>
      </c>
      <c r="N38" s="9">
        <v>9</v>
      </c>
      <c r="P38" s="9" t="s">
        <v>199</v>
      </c>
      <c r="Q38" s="9" t="s">
        <v>108</v>
      </c>
      <c r="R38" s="11">
        <v>12</v>
      </c>
      <c r="S38" s="9">
        <v>9</v>
      </c>
      <c r="T38" s="9">
        <v>9</v>
      </c>
      <c r="U38" s="9">
        <v>10</v>
      </c>
      <c r="V38" s="9">
        <v>10</v>
      </c>
      <c r="W38" s="9">
        <v>10</v>
      </c>
      <c r="X38" s="9">
        <v>10</v>
      </c>
      <c r="Y38" s="9">
        <v>10</v>
      </c>
      <c r="Z38" s="9">
        <v>10</v>
      </c>
      <c r="AA38" s="9">
        <v>11</v>
      </c>
      <c r="AB38" s="9">
        <v>11</v>
      </c>
      <c r="AC38" s="9">
        <v>11</v>
      </c>
    </row>
    <row r="39" spans="1:29" x14ac:dyDescent="0.35">
      <c r="A39" s="9" t="s">
        <v>200</v>
      </c>
      <c r="B39" s="9" t="s">
        <v>108</v>
      </c>
      <c r="C39" s="11">
        <v>13</v>
      </c>
      <c r="D39" s="9">
        <v>7</v>
      </c>
      <c r="E39" s="9">
        <v>7</v>
      </c>
      <c r="F39" s="9">
        <v>8</v>
      </c>
      <c r="G39" s="9">
        <v>8</v>
      </c>
      <c r="H39" s="9">
        <v>8</v>
      </c>
      <c r="I39" s="9">
        <v>8</v>
      </c>
      <c r="J39" s="9">
        <v>8</v>
      </c>
      <c r="K39" s="9">
        <v>8</v>
      </c>
      <c r="L39" s="9">
        <v>9</v>
      </c>
      <c r="M39" s="9">
        <v>9</v>
      </c>
      <c r="N39" s="9">
        <v>9</v>
      </c>
      <c r="P39" s="9" t="s">
        <v>200</v>
      </c>
      <c r="Q39" s="9" t="s">
        <v>108</v>
      </c>
      <c r="R39" s="11">
        <v>13</v>
      </c>
      <c r="S39" s="9">
        <v>9</v>
      </c>
      <c r="T39" s="9">
        <v>9</v>
      </c>
      <c r="U39" s="9">
        <v>10</v>
      </c>
      <c r="V39" s="9">
        <v>10</v>
      </c>
      <c r="W39" s="9">
        <v>10</v>
      </c>
      <c r="X39" s="9">
        <v>10</v>
      </c>
      <c r="Y39" s="9">
        <v>10</v>
      </c>
      <c r="Z39" s="9">
        <v>10</v>
      </c>
      <c r="AA39" s="9">
        <v>11</v>
      </c>
      <c r="AB39" s="9">
        <v>11</v>
      </c>
      <c r="AC39" s="9">
        <v>11</v>
      </c>
    </row>
    <row r="40" spans="1:29" x14ac:dyDescent="0.35">
      <c r="A40" s="9" t="s">
        <v>201</v>
      </c>
      <c r="B40" s="9" t="s">
        <v>108</v>
      </c>
      <c r="C40" s="11">
        <v>14</v>
      </c>
      <c r="D40" s="9">
        <v>8</v>
      </c>
      <c r="E40" s="9">
        <v>8</v>
      </c>
      <c r="F40" s="9">
        <v>8</v>
      </c>
      <c r="G40" s="9">
        <v>8</v>
      </c>
      <c r="H40" s="9">
        <v>9</v>
      </c>
      <c r="I40" s="9">
        <v>9</v>
      </c>
      <c r="J40" s="9">
        <v>9</v>
      </c>
      <c r="K40" s="9">
        <v>9</v>
      </c>
      <c r="L40" s="9">
        <v>10</v>
      </c>
      <c r="M40" s="9">
        <v>10</v>
      </c>
      <c r="N40" s="9">
        <v>10</v>
      </c>
      <c r="P40" s="9" t="s">
        <v>201</v>
      </c>
      <c r="Q40" s="9" t="s">
        <v>108</v>
      </c>
      <c r="R40" s="11">
        <v>14</v>
      </c>
      <c r="S40" s="9">
        <v>10</v>
      </c>
      <c r="T40" s="9">
        <v>10</v>
      </c>
      <c r="U40" s="9">
        <v>10</v>
      </c>
      <c r="V40" s="9">
        <v>10</v>
      </c>
      <c r="W40" s="9">
        <v>11</v>
      </c>
      <c r="X40" s="9">
        <v>11</v>
      </c>
      <c r="Y40" s="9">
        <v>11</v>
      </c>
      <c r="Z40" s="9">
        <v>11</v>
      </c>
      <c r="AA40" s="9">
        <v>12</v>
      </c>
      <c r="AB40" s="9">
        <v>12</v>
      </c>
      <c r="AC40" s="9">
        <v>12</v>
      </c>
    </row>
    <row r="41" spans="1:29" x14ac:dyDescent="0.35">
      <c r="A41" s="9" t="s">
        <v>202</v>
      </c>
      <c r="B41" s="9" t="s">
        <v>108</v>
      </c>
      <c r="C41" s="11">
        <v>15</v>
      </c>
      <c r="D41" s="9">
        <v>8</v>
      </c>
      <c r="E41" s="9">
        <v>8</v>
      </c>
      <c r="F41" s="9">
        <v>8</v>
      </c>
      <c r="G41" s="9">
        <v>8</v>
      </c>
      <c r="H41" s="9">
        <v>9</v>
      </c>
      <c r="I41" s="9">
        <v>9</v>
      </c>
      <c r="J41" s="9">
        <v>9</v>
      </c>
      <c r="K41" s="9">
        <v>9</v>
      </c>
      <c r="L41" s="9">
        <v>10</v>
      </c>
      <c r="M41" s="9">
        <v>10</v>
      </c>
      <c r="N41" s="9">
        <v>10</v>
      </c>
      <c r="P41" s="9" t="s">
        <v>202</v>
      </c>
      <c r="Q41" s="9" t="s">
        <v>108</v>
      </c>
      <c r="R41" s="11">
        <v>15</v>
      </c>
      <c r="S41" s="9">
        <v>10</v>
      </c>
      <c r="T41" s="9">
        <v>10</v>
      </c>
      <c r="U41" s="9">
        <v>10</v>
      </c>
      <c r="V41" s="9">
        <v>10</v>
      </c>
      <c r="W41" s="9">
        <v>11</v>
      </c>
      <c r="X41" s="9">
        <v>11</v>
      </c>
      <c r="Y41" s="9">
        <v>11</v>
      </c>
      <c r="Z41" s="9">
        <v>11</v>
      </c>
      <c r="AA41" s="9">
        <v>12</v>
      </c>
      <c r="AB41" s="9">
        <v>12</v>
      </c>
      <c r="AC41" s="9">
        <v>12</v>
      </c>
    </row>
    <row r="42" spans="1:29" x14ac:dyDescent="0.35">
      <c r="A42" s="9" t="s">
        <v>203</v>
      </c>
      <c r="B42" s="9" t="s">
        <v>108</v>
      </c>
      <c r="C42" s="11">
        <v>16</v>
      </c>
      <c r="D42" s="9">
        <v>9</v>
      </c>
      <c r="E42" s="9">
        <v>9</v>
      </c>
      <c r="F42" s="9">
        <v>9</v>
      </c>
      <c r="G42" s="9">
        <v>9</v>
      </c>
      <c r="H42" s="9">
        <v>9</v>
      </c>
      <c r="I42" s="9">
        <v>9</v>
      </c>
      <c r="J42" s="9">
        <v>10</v>
      </c>
      <c r="K42" s="9">
        <v>10</v>
      </c>
      <c r="L42" s="9">
        <v>10</v>
      </c>
      <c r="M42" s="9">
        <v>10</v>
      </c>
      <c r="N42" s="9">
        <v>11</v>
      </c>
      <c r="P42" s="9" t="s">
        <v>203</v>
      </c>
      <c r="Q42" s="9" t="s">
        <v>108</v>
      </c>
      <c r="R42" s="11">
        <v>16</v>
      </c>
      <c r="S42" s="9">
        <v>11</v>
      </c>
      <c r="T42" s="9">
        <v>11</v>
      </c>
      <c r="U42" s="9">
        <v>11</v>
      </c>
      <c r="V42" s="9">
        <v>11</v>
      </c>
      <c r="W42" s="9">
        <v>11</v>
      </c>
      <c r="X42" s="9">
        <v>11</v>
      </c>
      <c r="Y42" s="9">
        <v>12</v>
      </c>
      <c r="Z42" s="9">
        <v>12</v>
      </c>
      <c r="AA42" s="9">
        <v>12</v>
      </c>
      <c r="AB42" s="9">
        <v>12</v>
      </c>
      <c r="AC42" s="9">
        <v>13</v>
      </c>
    </row>
    <row r="43" spans="1:29" x14ac:dyDescent="0.35">
      <c r="A43" s="9" t="s">
        <v>204</v>
      </c>
      <c r="B43" s="9" t="s">
        <v>108</v>
      </c>
      <c r="C43" s="11">
        <v>17</v>
      </c>
      <c r="D43" s="9">
        <v>9</v>
      </c>
      <c r="E43" s="9">
        <v>9</v>
      </c>
      <c r="F43" s="9">
        <v>9</v>
      </c>
      <c r="G43" s="9">
        <v>9</v>
      </c>
      <c r="H43" s="9">
        <v>9</v>
      </c>
      <c r="I43" s="9">
        <v>9</v>
      </c>
      <c r="J43" s="9">
        <v>10</v>
      </c>
      <c r="K43" s="9">
        <v>10</v>
      </c>
      <c r="L43" s="9">
        <v>10</v>
      </c>
      <c r="M43" s="9">
        <v>10</v>
      </c>
      <c r="N43" s="9">
        <v>11</v>
      </c>
      <c r="P43" s="9" t="s">
        <v>204</v>
      </c>
      <c r="Q43" s="9" t="s">
        <v>108</v>
      </c>
      <c r="R43" s="11">
        <v>17</v>
      </c>
      <c r="S43" s="9">
        <v>11</v>
      </c>
      <c r="T43" s="9">
        <v>11</v>
      </c>
      <c r="U43" s="9">
        <v>11</v>
      </c>
      <c r="V43" s="9">
        <v>11</v>
      </c>
      <c r="W43" s="9">
        <v>11</v>
      </c>
      <c r="X43" s="9">
        <v>11</v>
      </c>
      <c r="Y43" s="9">
        <v>12</v>
      </c>
      <c r="Z43" s="9">
        <v>12</v>
      </c>
      <c r="AA43" s="9">
        <v>12</v>
      </c>
      <c r="AB43" s="9">
        <v>12</v>
      </c>
      <c r="AC43" s="9">
        <v>13</v>
      </c>
    </row>
    <row r="44" spans="1:29" x14ac:dyDescent="0.35">
      <c r="A44" s="9" t="s">
        <v>205</v>
      </c>
      <c r="B44" s="9" t="s">
        <v>108</v>
      </c>
      <c r="C44" s="11">
        <v>18</v>
      </c>
      <c r="D44" s="9">
        <v>9</v>
      </c>
      <c r="E44" s="9">
        <v>9</v>
      </c>
      <c r="F44" s="9">
        <v>10</v>
      </c>
      <c r="G44" s="9">
        <v>10</v>
      </c>
      <c r="H44" s="9">
        <v>10</v>
      </c>
      <c r="I44" s="9">
        <v>10</v>
      </c>
      <c r="J44" s="9">
        <v>11</v>
      </c>
      <c r="K44" s="9">
        <v>11</v>
      </c>
      <c r="L44" s="9">
        <v>11</v>
      </c>
      <c r="M44" s="9">
        <v>11</v>
      </c>
      <c r="N44" s="9">
        <v>11</v>
      </c>
      <c r="P44" s="9" t="s">
        <v>205</v>
      </c>
      <c r="Q44" s="9" t="s">
        <v>108</v>
      </c>
      <c r="R44" s="11">
        <v>18</v>
      </c>
      <c r="S44" s="9">
        <v>11</v>
      </c>
      <c r="T44" s="9">
        <v>11</v>
      </c>
      <c r="U44" s="9">
        <v>12</v>
      </c>
      <c r="V44" s="9">
        <v>12</v>
      </c>
      <c r="W44" s="9">
        <v>12</v>
      </c>
      <c r="X44" s="9">
        <v>12</v>
      </c>
      <c r="Y44" s="9">
        <v>13</v>
      </c>
      <c r="Z44" s="9">
        <v>13</v>
      </c>
      <c r="AA44" s="9">
        <v>13</v>
      </c>
      <c r="AB44" s="9">
        <v>13</v>
      </c>
      <c r="AC44" s="9">
        <v>13</v>
      </c>
    </row>
    <row r="45" spans="1:29" x14ac:dyDescent="0.35">
      <c r="A45" s="9" t="s">
        <v>206</v>
      </c>
      <c r="B45" s="9" t="s">
        <v>108</v>
      </c>
      <c r="C45" s="11">
        <v>19</v>
      </c>
      <c r="D45" s="9">
        <v>9</v>
      </c>
      <c r="E45" s="9">
        <v>9</v>
      </c>
      <c r="F45" s="9">
        <v>10</v>
      </c>
      <c r="G45" s="9">
        <v>10</v>
      </c>
      <c r="H45" s="9">
        <v>10</v>
      </c>
      <c r="I45" s="9">
        <v>10</v>
      </c>
      <c r="J45" s="9">
        <v>11</v>
      </c>
      <c r="K45" s="9">
        <v>11</v>
      </c>
      <c r="L45" s="9">
        <v>11</v>
      </c>
      <c r="M45" s="9">
        <v>11</v>
      </c>
      <c r="N45" s="9">
        <v>11</v>
      </c>
      <c r="P45" s="9" t="s">
        <v>206</v>
      </c>
      <c r="Q45" s="9" t="s">
        <v>108</v>
      </c>
      <c r="R45" s="11">
        <v>19</v>
      </c>
      <c r="S45" s="9">
        <v>11</v>
      </c>
      <c r="T45" s="9">
        <v>11</v>
      </c>
      <c r="U45" s="9">
        <v>12</v>
      </c>
      <c r="V45" s="9">
        <v>12</v>
      </c>
      <c r="W45" s="9">
        <v>12</v>
      </c>
      <c r="X45" s="9">
        <v>12</v>
      </c>
      <c r="Y45" s="9">
        <v>13</v>
      </c>
      <c r="Z45" s="9">
        <v>13</v>
      </c>
      <c r="AA45" s="9">
        <v>13</v>
      </c>
      <c r="AB45" s="9">
        <v>13</v>
      </c>
      <c r="AC45" s="9">
        <v>13</v>
      </c>
    </row>
    <row r="46" spans="1:29" x14ac:dyDescent="0.35">
      <c r="A46" s="9" t="s">
        <v>207</v>
      </c>
      <c r="B46" s="9" t="s">
        <v>108</v>
      </c>
      <c r="C46" s="11">
        <v>20</v>
      </c>
      <c r="D46" s="9">
        <v>10</v>
      </c>
      <c r="E46" s="9">
        <v>10</v>
      </c>
      <c r="F46" s="9">
        <v>10</v>
      </c>
      <c r="G46" s="9">
        <v>10</v>
      </c>
      <c r="H46" s="9">
        <v>11</v>
      </c>
      <c r="I46" s="9">
        <v>11</v>
      </c>
      <c r="J46" s="9">
        <v>11</v>
      </c>
      <c r="K46" s="9">
        <v>11</v>
      </c>
      <c r="L46" s="9">
        <v>12</v>
      </c>
      <c r="M46" s="9">
        <v>12</v>
      </c>
      <c r="N46" s="9">
        <v>12</v>
      </c>
      <c r="P46" s="9" t="s">
        <v>207</v>
      </c>
      <c r="Q46" s="9" t="s">
        <v>108</v>
      </c>
      <c r="R46" s="11">
        <v>20</v>
      </c>
      <c r="S46" s="9">
        <v>12</v>
      </c>
      <c r="T46" s="9">
        <v>12</v>
      </c>
      <c r="U46" s="9">
        <v>12</v>
      </c>
      <c r="V46" s="9">
        <v>12</v>
      </c>
      <c r="W46" s="9">
        <v>13</v>
      </c>
      <c r="X46" s="9">
        <v>13</v>
      </c>
      <c r="Y46" s="9">
        <v>13</v>
      </c>
      <c r="Z46" s="9">
        <v>13</v>
      </c>
      <c r="AA46" s="9">
        <v>14</v>
      </c>
      <c r="AB46" s="9">
        <v>14</v>
      </c>
      <c r="AC46" s="9">
        <v>14</v>
      </c>
    </row>
    <row r="47" spans="1:29" x14ac:dyDescent="0.35">
      <c r="A47" s="9" t="s">
        <v>208</v>
      </c>
      <c r="B47" s="9" t="s">
        <v>108</v>
      </c>
      <c r="C47" s="11">
        <v>21</v>
      </c>
      <c r="D47" s="9">
        <v>10</v>
      </c>
      <c r="E47" s="9">
        <v>10</v>
      </c>
      <c r="F47" s="9">
        <v>10</v>
      </c>
      <c r="G47" s="9">
        <v>10</v>
      </c>
      <c r="H47" s="9">
        <v>11</v>
      </c>
      <c r="I47" s="9">
        <v>11</v>
      </c>
      <c r="J47" s="9">
        <v>11</v>
      </c>
      <c r="K47" s="9">
        <v>11</v>
      </c>
      <c r="L47" s="9">
        <v>12</v>
      </c>
      <c r="M47" s="9">
        <v>12</v>
      </c>
      <c r="N47" s="9">
        <v>12</v>
      </c>
      <c r="P47" s="9" t="s">
        <v>208</v>
      </c>
      <c r="Q47" s="9" t="s">
        <v>108</v>
      </c>
      <c r="R47" s="11">
        <v>21</v>
      </c>
      <c r="S47" s="9">
        <v>12</v>
      </c>
      <c r="T47" s="9">
        <v>12</v>
      </c>
      <c r="U47" s="9">
        <v>12</v>
      </c>
      <c r="V47" s="9">
        <v>12</v>
      </c>
      <c r="W47" s="9">
        <v>13</v>
      </c>
      <c r="X47" s="9">
        <v>13</v>
      </c>
      <c r="Y47" s="9">
        <v>13</v>
      </c>
      <c r="Z47" s="9">
        <v>13</v>
      </c>
      <c r="AA47" s="9">
        <v>14</v>
      </c>
      <c r="AB47" s="9">
        <v>14</v>
      </c>
      <c r="AC47" s="9">
        <v>14</v>
      </c>
    </row>
    <row r="48" spans="1:29" x14ac:dyDescent="0.35">
      <c r="A48" s="9" t="s">
        <v>209</v>
      </c>
      <c r="B48" s="9" t="s">
        <v>108</v>
      </c>
      <c r="C48" s="11">
        <v>22</v>
      </c>
      <c r="D48" s="9">
        <v>11</v>
      </c>
      <c r="E48" s="9">
        <v>11</v>
      </c>
      <c r="F48" s="9">
        <v>11</v>
      </c>
      <c r="G48" s="9">
        <v>11</v>
      </c>
      <c r="H48" s="9">
        <v>12</v>
      </c>
      <c r="I48" s="9">
        <v>12</v>
      </c>
      <c r="J48" s="9">
        <v>12</v>
      </c>
      <c r="K48" s="9">
        <v>12</v>
      </c>
      <c r="L48" s="9">
        <v>12</v>
      </c>
      <c r="M48" s="9">
        <v>12</v>
      </c>
      <c r="N48" s="9">
        <v>13</v>
      </c>
      <c r="P48" s="9" t="s">
        <v>209</v>
      </c>
      <c r="Q48" s="9" t="s">
        <v>108</v>
      </c>
      <c r="R48" s="11">
        <v>22</v>
      </c>
      <c r="S48" s="9">
        <v>13</v>
      </c>
      <c r="T48" s="9">
        <v>13</v>
      </c>
      <c r="U48" s="9">
        <v>13</v>
      </c>
      <c r="V48" s="9">
        <v>13</v>
      </c>
      <c r="W48" s="9">
        <v>14</v>
      </c>
      <c r="X48" s="9">
        <v>14</v>
      </c>
      <c r="Y48" s="9">
        <v>14</v>
      </c>
      <c r="Z48" s="9">
        <v>14</v>
      </c>
      <c r="AA48" s="9">
        <v>14</v>
      </c>
      <c r="AB48" s="9">
        <v>14</v>
      </c>
      <c r="AC48" s="9">
        <v>15</v>
      </c>
    </row>
    <row r="49" spans="1:29" x14ac:dyDescent="0.35">
      <c r="A49" s="9" t="s">
        <v>210</v>
      </c>
      <c r="B49" s="9" t="s">
        <v>108</v>
      </c>
      <c r="C49" s="11">
        <v>23</v>
      </c>
      <c r="D49" s="9">
        <v>11</v>
      </c>
      <c r="E49" s="9">
        <v>11</v>
      </c>
      <c r="F49" s="9">
        <v>11</v>
      </c>
      <c r="G49" s="9">
        <v>11</v>
      </c>
      <c r="H49" s="9">
        <v>12</v>
      </c>
      <c r="I49" s="9">
        <v>12</v>
      </c>
      <c r="J49" s="9">
        <v>12</v>
      </c>
      <c r="K49" s="9">
        <v>12</v>
      </c>
      <c r="L49" s="9">
        <v>12</v>
      </c>
      <c r="M49" s="9">
        <v>12</v>
      </c>
      <c r="N49" s="9">
        <v>13</v>
      </c>
      <c r="P49" s="9" t="s">
        <v>210</v>
      </c>
      <c r="Q49" s="9" t="s">
        <v>108</v>
      </c>
      <c r="R49" s="11">
        <v>23</v>
      </c>
      <c r="S49" s="9">
        <v>13</v>
      </c>
      <c r="T49" s="9">
        <v>13</v>
      </c>
      <c r="U49" s="9">
        <v>13</v>
      </c>
      <c r="V49" s="9">
        <v>13</v>
      </c>
      <c r="W49" s="9">
        <v>14</v>
      </c>
      <c r="X49" s="9">
        <v>14</v>
      </c>
      <c r="Y49" s="9">
        <v>14</v>
      </c>
      <c r="Z49" s="9">
        <v>14</v>
      </c>
      <c r="AA49" s="9">
        <v>14</v>
      </c>
      <c r="AB49" s="9">
        <v>14</v>
      </c>
      <c r="AC49" s="9">
        <v>15</v>
      </c>
    </row>
    <row r="50" spans="1:29" x14ac:dyDescent="0.35">
      <c r="A50" s="9" t="s">
        <v>211</v>
      </c>
      <c r="B50" s="9" t="s">
        <v>108</v>
      </c>
      <c r="C50" s="11">
        <v>24</v>
      </c>
      <c r="D50" s="9">
        <v>11</v>
      </c>
      <c r="E50" s="9">
        <v>11</v>
      </c>
      <c r="F50" s="9">
        <v>12</v>
      </c>
      <c r="G50" s="9">
        <v>12</v>
      </c>
      <c r="H50" s="9">
        <v>12</v>
      </c>
      <c r="I50" s="9">
        <v>12</v>
      </c>
      <c r="J50" s="9">
        <v>13</v>
      </c>
      <c r="K50" s="9">
        <v>13</v>
      </c>
      <c r="L50" s="9">
        <v>13</v>
      </c>
      <c r="M50" s="9">
        <v>13</v>
      </c>
      <c r="N50" s="9">
        <v>13</v>
      </c>
      <c r="P50" s="9" t="s">
        <v>211</v>
      </c>
      <c r="Q50" s="9" t="s">
        <v>108</v>
      </c>
      <c r="R50" s="11">
        <v>24</v>
      </c>
      <c r="S50" s="9">
        <v>13</v>
      </c>
      <c r="T50" s="9">
        <v>13</v>
      </c>
      <c r="U50" s="9">
        <v>14</v>
      </c>
      <c r="V50" s="9">
        <v>14</v>
      </c>
      <c r="W50" s="9">
        <v>14</v>
      </c>
      <c r="X50" s="9">
        <v>14</v>
      </c>
      <c r="Y50" s="9">
        <v>15</v>
      </c>
      <c r="Z50" s="9">
        <v>15</v>
      </c>
      <c r="AA50" s="9">
        <v>15</v>
      </c>
      <c r="AB50" s="9">
        <v>15</v>
      </c>
      <c r="AC50" s="9">
        <v>15</v>
      </c>
    </row>
    <row r="51" spans="1:29" x14ac:dyDescent="0.35">
      <c r="A51" s="9" t="s">
        <v>212</v>
      </c>
      <c r="B51" s="9" t="s">
        <v>108</v>
      </c>
      <c r="C51" s="11">
        <v>25</v>
      </c>
      <c r="D51" s="9">
        <v>11</v>
      </c>
      <c r="E51" s="9">
        <v>11</v>
      </c>
      <c r="F51" s="9">
        <v>12</v>
      </c>
      <c r="G51" s="9">
        <v>12</v>
      </c>
      <c r="H51" s="9">
        <v>12</v>
      </c>
      <c r="I51" s="9">
        <v>12</v>
      </c>
      <c r="J51" s="9">
        <v>13</v>
      </c>
      <c r="K51" s="9">
        <v>13</v>
      </c>
      <c r="L51" s="9">
        <v>13</v>
      </c>
      <c r="M51" s="9">
        <v>13</v>
      </c>
      <c r="N51" s="9">
        <v>13</v>
      </c>
      <c r="P51" s="9" t="s">
        <v>212</v>
      </c>
      <c r="Q51" s="9" t="s">
        <v>108</v>
      </c>
      <c r="R51" s="11">
        <v>25</v>
      </c>
      <c r="S51" s="9">
        <v>13</v>
      </c>
      <c r="T51" s="9">
        <v>13</v>
      </c>
      <c r="U51" s="9">
        <v>14</v>
      </c>
      <c r="V51" s="9">
        <v>14</v>
      </c>
      <c r="W51" s="9">
        <v>14</v>
      </c>
      <c r="X51" s="9">
        <v>14</v>
      </c>
      <c r="Y51" s="9">
        <v>15</v>
      </c>
      <c r="Z51" s="9">
        <v>15</v>
      </c>
      <c r="AA51" s="9">
        <v>15</v>
      </c>
      <c r="AB51" s="9">
        <v>15</v>
      </c>
      <c r="AC51" s="9">
        <v>15</v>
      </c>
    </row>
    <row r="52" spans="1:29" x14ac:dyDescent="0.35">
      <c r="A52" s="9" t="s">
        <v>213</v>
      </c>
      <c r="B52" s="9" t="s">
        <v>108</v>
      </c>
      <c r="C52" s="11">
        <v>26</v>
      </c>
      <c r="D52" s="9">
        <v>12</v>
      </c>
      <c r="E52" s="9">
        <v>12</v>
      </c>
      <c r="F52" s="9">
        <v>13</v>
      </c>
      <c r="G52" s="9">
        <v>13</v>
      </c>
      <c r="H52" s="9">
        <v>13</v>
      </c>
      <c r="I52" s="9">
        <v>13</v>
      </c>
      <c r="J52" s="9">
        <v>13</v>
      </c>
      <c r="K52" s="9">
        <v>13</v>
      </c>
      <c r="L52" s="9">
        <v>14</v>
      </c>
      <c r="M52" s="9">
        <v>14</v>
      </c>
      <c r="N52" s="9">
        <v>14</v>
      </c>
      <c r="P52" s="9" t="s">
        <v>213</v>
      </c>
      <c r="Q52" s="9" t="s">
        <v>108</v>
      </c>
      <c r="R52" s="11">
        <v>26</v>
      </c>
      <c r="S52" s="9">
        <v>14</v>
      </c>
      <c r="T52" s="9">
        <v>14</v>
      </c>
      <c r="U52" s="9">
        <v>15</v>
      </c>
      <c r="V52" s="9">
        <v>15</v>
      </c>
      <c r="W52" s="9">
        <v>15</v>
      </c>
      <c r="X52" s="9">
        <v>15</v>
      </c>
      <c r="Y52" s="9">
        <v>15</v>
      </c>
      <c r="Z52" s="9">
        <v>15</v>
      </c>
      <c r="AA52" s="9">
        <v>16</v>
      </c>
      <c r="AB52" s="9">
        <v>16</v>
      </c>
      <c r="AC52" s="9">
        <v>16</v>
      </c>
    </row>
    <row r="53" spans="1:29" x14ac:dyDescent="0.35">
      <c r="A53" s="9" t="s">
        <v>214</v>
      </c>
      <c r="B53" s="9" t="s">
        <v>108</v>
      </c>
      <c r="C53" s="11">
        <v>27</v>
      </c>
      <c r="D53" s="9">
        <v>12</v>
      </c>
      <c r="E53" s="9">
        <v>12</v>
      </c>
      <c r="F53" s="9">
        <v>13</v>
      </c>
      <c r="G53" s="9">
        <v>13</v>
      </c>
      <c r="H53" s="9">
        <v>13</v>
      </c>
      <c r="I53" s="9">
        <v>13</v>
      </c>
      <c r="J53" s="9">
        <v>13</v>
      </c>
      <c r="K53" s="9">
        <v>13</v>
      </c>
      <c r="L53" s="9">
        <v>14</v>
      </c>
      <c r="M53" s="9">
        <v>14</v>
      </c>
      <c r="N53" s="9">
        <v>14</v>
      </c>
      <c r="P53" s="9" t="s">
        <v>214</v>
      </c>
      <c r="Q53" s="9" t="s">
        <v>108</v>
      </c>
      <c r="R53" s="11">
        <v>27</v>
      </c>
      <c r="S53" s="9">
        <v>14</v>
      </c>
      <c r="T53" s="9">
        <v>14</v>
      </c>
      <c r="U53" s="9">
        <v>15</v>
      </c>
      <c r="V53" s="9">
        <v>15</v>
      </c>
      <c r="W53" s="9">
        <v>15</v>
      </c>
      <c r="X53" s="9">
        <v>15</v>
      </c>
      <c r="Y53" s="9">
        <v>15</v>
      </c>
      <c r="Z53" s="9">
        <v>15</v>
      </c>
      <c r="AA53" s="9">
        <v>16</v>
      </c>
      <c r="AB53" s="9">
        <v>16</v>
      </c>
      <c r="AC53" s="9">
        <v>16</v>
      </c>
    </row>
    <row r="54" spans="1:29" x14ac:dyDescent="0.35">
      <c r="A54" s="9" t="s">
        <v>215</v>
      </c>
      <c r="B54" s="9" t="s">
        <v>108</v>
      </c>
      <c r="C54" s="11">
        <v>28</v>
      </c>
      <c r="D54" s="9">
        <v>13</v>
      </c>
      <c r="E54" s="9">
        <v>13</v>
      </c>
      <c r="F54" s="9">
        <v>13</v>
      </c>
      <c r="G54" s="9">
        <v>13</v>
      </c>
      <c r="H54" s="9">
        <v>14</v>
      </c>
      <c r="I54" s="9">
        <v>14</v>
      </c>
      <c r="J54" s="9">
        <v>14</v>
      </c>
      <c r="K54" s="9">
        <v>14</v>
      </c>
      <c r="L54" s="9">
        <v>14</v>
      </c>
      <c r="M54" s="9">
        <v>14</v>
      </c>
      <c r="N54" s="9">
        <v>14</v>
      </c>
      <c r="P54" s="9" t="s">
        <v>215</v>
      </c>
      <c r="Q54" s="9" t="s">
        <v>108</v>
      </c>
      <c r="R54" s="11">
        <v>28</v>
      </c>
      <c r="S54" s="9">
        <v>15</v>
      </c>
      <c r="T54" s="9">
        <v>15</v>
      </c>
      <c r="U54" s="9">
        <v>15</v>
      </c>
      <c r="V54" s="9">
        <v>15</v>
      </c>
      <c r="W54" s="9">
        <v>16</v>
      </c>
      <c r="X54" s="9">
        <v>16</v>
      </c>
      <c r="Y54" s="9">
        <v>16</v>
      </c>
      <c r="Z54" s="9">
        <v>16</v>
      </c>
      <c r="AA54" s="9">
        <v>16</v>
      </c>
      <c r="AB54" s="9">
        <v>16</v>
      </c>
      <c r="AC54" s="9">
        <v>16</v>
      </c>
    </row>
    <row r="55" spans="1:29" x14ac:dyDescent="0.35">
      <c r="A55" s="9" t="s">
        <v>216</v>
      </c>
      <c r="B55" s="9" t="s">
        <v>108</v>
      </c>
      <c r="C55" s="11">
        <v>29</v>
      </c>
      <c r="D55" s="9">
        <v>13</v>
      </c>
      <c r="E55" s="9">
        <v>13</v>
      </c>
      <c r="F55" s="9">
        <v>13</v>
      </c>
      <c r="G55" s="9">
        <v>13</v>
      </c>
      <c r="H55" s="9">
        <v>14</v>
      </c>
      <c r="I55" s="9">
        <v>14</v>
      </c>
      <c r="J55" s="9">
        <v>14</v>
      </c>
      <c r="K55" s="9">
        <v>14</v>
      </c>
      <c r="L55" s="9">
        <v>14</v>
      </c>
      <c r="M55" s="9">
        <v>14</v>
      </c>
      <c r="N55" s="9">
        <v>14</v>
      </c>
      <c r="P55" s="9" t="s">
        <v>216</v>
      </c>
      <c r="Q55" s="9" t="s">
        <v>108</v>
      </c>
      <c r="R55" s="11">
        <v>29</v>
      </c>
      <c r="S55" s="9">
        <v>15</v>
      </c>
      <c r="T55" s="9">
        <v>15</v>
      </c>
      <c r="U55" s="9">
        <v>15</v>
      </c>
      <c r="V55" s="9">
        <v>15</v>
      </c>
      <c r="W55" s="9">
        <v>16</v>
      </c>
      <c r="X55" s="9">
        <v>16</v>
      </c>
      <c r="Y55" s="9">
        <v>16</v>
      </c>
      <c r="Z55" s="9">
        <v>16</v>
      </c>
      <c r="AA55" s="9">
        <v>16</v>
      </c>
      <c r="AB55" s="9">
        <v>16</v>
      </c>
      <c r="AC55" s="9">
        <v>16</v>
      </c>
    </row>
    <row r="56" spans="1:29" x14ac:dyDescent="0.35">
      <c r="A56" s="9" t="s">
        <v>217</v>
      </c>
      <c r="B56" s="9" t="s">
        <v>108</v>
      </c>
      <c r="C56" s="11">
        <v>30</v>
      </c>
      <c r="D56" s="9">
        <v>13</v>
      </c>
      <c r="E56" s="9">
        <v>13</v>
      </c>
      <c r="F56" s="9">
        <v>14</v>
      </c>
      <c r="G56" s="9">
        <v>14</v>
      </c>
      <c r="H56" s="9">
        <v>14</v>
      </c>
      <c r="I56" s="9">
        <v>14</v>
      </c>
      <c r="J56" s="9">
        <v>14</v>
      </c>
      <c r="K56" s="9">
        <v>14</v>
      </c>
      <c r="L56" s="9">
        <v>14</v>
      </c>
      <c r="M56" s="9">
        <v>14</v>
      </c>
      <c r="N56" s="9">
        <v>14</v>
      </c>
      <c r="P56" s="9" t="s">
        <v>217</v>
      </c>
      <c r="Q56" s="9" t="s">
        <v>108</v>
      </c>
      <c r="R56" s="11">
        <v>30</v>
      </c>
      <c r="S56" s="9">
        <v>15</v>
      </c>
      <c r="T56" s="9">
        <v>15</v>
      </c>
      <c r="U56" s="9">
        <v>16</v>
      </c>
      <c r="V56" s="9">
        <v>16</v>
      </c>
      <c r="W56" s="9">
        <v>16</v>
      </c>
      <c r="X56" s="9">
        <v>16</v>
      </c>
      <c r="Y56" s="9">
        <v>16</v>
      </c>
      <c r="Z56" s="9">
        <v>16</v>
      </c>
      <c r="AA56" s="9">
        <v>16</v>
      </c>
      <c r="AB56" s="9">
        <v>16</v>
      </c>
      <c r="AC56" s="9">
        <v>16</v>
      </c>
    </row>
    <row r="57" spans="1:29" x14ac:dyDescent="0.35">
      <c r="A57" s="9" t="s">
        <v>218</v>
      </c>
      <c r="B57" s="9" t="s">
        <v>108</v>
      </c>
      <c r="C57" s="11">
        <v>31</v>
      </c>
      <c r="D57" s="9">
        <v>13</v>
      </c>
      <c r="E57" s="9">
        <v>13</v>
      </c>
      <c r="F57" s="9">
        <v>14</v>
      </c>
      <c r="G57" s="9">
        <v>14</v>
      </c>
      <c r="H57" s="9">
        <v>14</v>
      </c>
      <c r="I57" s="9">
        <v>14</v>
      </c>
      <c r="J57" s="9">
        <v>14</v>
      </c>
      <c r="K57" s="9">
        <v>14</v>
      </c>
      <c r="L57" s="9">
        <v>14</v>
      </c>
      <c r="M57" s="9">
        <v>14</v>
      </c>
      <c r="N57" s="9">
        <v>14</v>
      </c>
      <c r="P57" s="9" t="s">
        <v>218</v>
      </c>
      <c r="Q57" s="9" t="s">
        <v>108</v>
      </c>
      <c r="R57" s="11">
        <v>31</v>
      </c>
      <c r="S57" s="9">
        <v>15</v>
      </c>
      <c r="T57" s="9">
        <v>15</v>
      </c>
      <c r="U57" s="9">
        <v>16</v>
      </c>
      <c r="V57" s="9">
        <v>16</v>
      </c>
      <c r="W57" s="9">
        <v>16</v>
      </c>
      <c r="X57" s="9">
        <v>16</v>
      </c>
      <c r="Y57" s="9">
        <v>16</v>
      </c>
      <c r="Z57" s="9">
        <v>16</v>
      </c>
      <c r="AA57" s="9">
        <v>16</v>
      </c>
      <c r="AB57" s="9">
        <v>16</v>
      </c>
      <c r="AC57" s="9">
        <v>16</v>
      </c>
    </row>
    <row r="58" spans="1:29" x14ac:dyDescent="0.35">
      <c r="A58" s="9" t="s">
        <v>219</v>
      </c>
      <c r="B58" s="9" t="s">
        <v>108</v>
      </c>
      <c r="C58" s="11">
        <v>32</v>
      </c>
      <c r="D58" s="9">
        <v>14</v>
      </c>
      <c r="E58" s="9">
        <v>14</v>
      </c>
      <c r="F58" s="9">
        <v>14</v>
      </c>
      <c r="G58" s="9">
        <v>14</v>
      </c>
      <c r="H58" s="9">
        <v>14</v>
      </c>
      <c r="I58" s="9">
        <v>14</v>
      </c>
      <c r="J58" s="9">
        <v>14</v>
      </c>
      <c r="K58" s="9">
        <v>14</v>
      </c>
      <c r="L58" s="9">
        <v>14</v>
      </c>
      <c r="M58" s="9">
        <v>14</v>
      </c>
      <c r="N58" s="9">
        <v>14</v>
      </c>
      <c r="P58" s="9" t="s">
        <v>219</v>
      </c>
      <c r="Q58" s="9" t="s">
        <v>108</v>
      </c>
      <c r="R58" s="11">
        <v>32</v>
      </c>
      <c r="S58" s="9">
        <v>16</v>
      </c>
      <c r="T58" s="9">
        <v>16</v>
      </c>
      <c r="U58" s="9">
        <v>16</v>
      </c>
      <c r="V58" s="9">
        <v>16</v>
      </c>
      <c r="W58" s="9">
        <v>16</v>
      </c>
      <c r="X58" s="9">
        <v>16</v>
      </c>
      <c r="Y58" s="9">
        <v>16</v>
      </c>
      <c r="Z58" s="9">
        <v>16</v>
      </c>
      <c r="AA58" s="9">
        <v>16</v>
      </c>
      <c r="AB58" s="9">
        <v>16</v>
      </c>
      <c r="AC58" s="9">
        <v>16</v>
      </c>
    </row>
    <row r="59" spans="1:29" x14ac:dyDescent="0.35">
      <c r="A59" s="9" t="s">
        <v>220</v>
      </c>
      <c r="B59" s="9" t="s">
        <v>111</v>
      </c>
      <c r="C59" s="11">
        <v>0</v>
      </c>
      <c r="D59" s="9">
        <v>1</v>
      </c>
      <c r="E59" s="9">
        <v>1</v>
      </c>
      <c r="F59" s="9">
        <f t="shared" ref="F59:N68" si="4">E59</f>
        <v>1</v>
      </c>
      <c r="G59" s="9">
        <f t="shared" si="4"/>
        <v>1</v>
      </c>
      <c r="H59" s="9">
        <f t="shared" si="4"/>
        <v>1</v>
      </c>
      <c r="I59" s="9">
        <f t="shared" si="4"/>
        <v>1</v>
      </c>
      <c r="J59" s="9">
        <f t="shared" si="4"/>
        <v>1</v>
      </c>
      <c r="K59" s="9">
        <f t="shared" si="4"/>
        <v>1</v>
      </c>
      <c r="L59" s="9">
        <f t="shared" si="4"/>
        <v>1</v>
      </c>
      <c r="M59" s="9">
        <f t="shared" si="4"/>
        <v>1</v>
      </c>
      <c r="N59" s="9">
        <f t="shared" si="4"/>
        <v>1</v>
      </c>
      <c r="P59" s="9" t="s">
        <v>220</v>
      </c>
      <c r="Q59" s="9" t="s">
        <v>111</v>
      </c>
      <c r="R59" s="11">
        <v>0</v>
      </c>
      <c r="S59" s="9">
        <v>3</v>
      </c>
      <c r="T59" s="9">
        <v>3</v>
      </c>
      <c r="U59" s="9">
        <f t="shared" ref="U59:AC68" si="5">T59</f>
        <v>3</v>
      </c>
      <c r="V59" s="9">
        <f t="shared" si="5"/>
        <v>3</v>
      </c>
      <c r="W59" s="9">
        <f t="shared" si="5"/>
        <v>3</v>
      </c>
      <c r="X59" s="9">
        <f t="shared" si="5"/>
        <v>3</v>
      </c>
      <c r="Y59" s="9">
        <f t="shared" si="5"/>
        <v>3</v>
      </c>
      <c r="Z59" s="9">
        <f t="shared" si="5"/>
        <v>3</v>
      </c>
      <c r="AA59" s="9">
        <f t="shared" si="5"/>
        <v>3</v>
      </c>
      <c r="AB59" s="9">
        <f t="shared" si="5"/>
        <v>3</v>
      </c>
      <c r="AC59" s="9">
        <f t="shared" si="5"/>
        <v>3</v>
      </c>
    </row>
    <row r="60" spans="1:29" x14ac:dyDescent="0.35">
      <c r="A60" s="9" t="s">
        <v>221</v>
      </c>
      <c r="B60" s="9" t="s">
        <v>111</v>
      </c>
      <c r="C60" s="11">
        <v>1</v>
      </c>
      <c r="D60" s="9">
        <v>1</v>
      </c>
      <c r="E60" s="9">
        <v>1</v>
      </c>
      <c r="F60" s="9">
        <f t="shared" si="4"/>
        <v>1</v>
      </c>
      <c r="G60" s="9">
        <f t="shared" si="4"/>
        <v>1</v>
      </c>
      <c r="H60" s="9">
        <f t="shared" si="4"/>
        <v>1</v>
      </c>
      <c r="I60" s="9">
        <f t="shared" si="4"/>
        <v>1</v>
      </c>
      <c r="J60" s="9">
        <f t="shared" si="4"/>
        <v>1</v>
      </c>
      <c r="K60" s="9">
        <f t="shared" si="4"/>
        <v>1</v>
      </c>
      <c r="L60" s="9">
        <f t="shared" si="4"/>
        <v>1</v>
      </c>
      <c r="M60" s="9">
        <f t="shared" si="4"/>
        <v>1</v>
      </c>
      <c r="N60" s="9">
        <f t="shared" si="4"/>
        <v>1</v>
      </c>
      <c r="P60" s="9" t="s">
        <v>221</v>
      </c>
      <c r="Q60" s="9" t="s">
        <v>111</v>
      </c>
      <c r="R60" s="11">
        <v>1</v>
      </c>
      <c r="S60" s="9">
        <v>3</v>
      </c>
      <c r="T60" s="9">
        <v>3</v>
      </c>
      <c r="U60" s="9">
        <f t="shared" si="5"/>
        <v>3</v>
      </c>
      <c r="V60" s="9">
        <f t="shared" si="5"/>
        <v>3</v>
      </c>
      <c r="W60" s="9">
        <f t="shared" si="5"/>
        <v>3</v>
      </c>
      <c r="X60" s="9">
        <f t="shared" si="5"/>
        <v>3</v>
      </c>
      <c r="Y60" s="9">
        <f t="shared" si="5"/>
        <v>3</v>
      </c>
      <c r="Z60" s="9">
        <f t="shared" si="5"/>
        <v>3</v>
      </c>
      <c r="AA60" s="9">
        <f t="shared" si="5"/>
        <v>3</v>
      </c>
      <c r="AB60" s="9">
        <f t="shared" si="5"/>
        <v>3</v>
      </c>
      <c r="AC60" s="9">
        <f t="shared" si="5"/>
        <v>3</v>
      </c>
    </row>
    <row r="61" spans="1:29" x14ac:dyDescent="0.35">
      <c r="A61" s="9" t="s">
        <v>222</v>
      </c>
      <c r="B61" s="9" t="s">
        <v>111</v>
      </c>
      <c r="C61" s="11">
        <v>2</v>
      </c>
      <c r="D61" s="9">
        <v>2</v>
      </c>
      <c r="E61" s="9">
        <v>2</v>
      </c>
      <c r="F61" s="9">
        <v>2</v>
      </c>
      <c r="G61" s="9">
        <v>2</v>
      </c>
      <c r="H61" s="9">
        <f t="shared" si="4"/>
        <v>2</v>
      </c>
      <c r="I61" s="9">
        <f t="shared" si="4"/>
        <v>2</v>
      </c>
      <c r="J61" s="9">
        <f t="shared" si="4"/>
        <v>2</v>
      </c>
      <c r="K61" s="9">
        <f t="shared" si="4"/>
        <v>2</v>
      </c>
      <c r="L61" s="9">
        <f t="shared" si="4"/>
        <v>2</v>
      </c>
      <c r="M61" s="9">
        <f t="shared" si="4"/>
        <v>2</v>
      </c>
      <c r="N61" s="9">
        <f t="shared" si="4"/>
        <v>2</v>
      </c>
      <c r="P61" s="9" t="s">
        <v>222</v>
      </c>
      <c r="Q61" s="9" t="s">
        <v>111</v>
      </c>
      <c r="R61" s="11">
        <v>2</v>
      </c>
      <c r="S61" s="9">
        <v>4</v>
      </c>
      <c r="T61" s="9">
        <v>4</v>
      </c>
      <c r="U61" s="9">
        <v>4</v>
      </c>
      <c r="V61" s="9">
        <v>4</v>
      </c>
      <c r="W61" s="9">
        <f t="shared" si="5"/>
        <v>4</v>
      </c>
      <c r="X61" s="9">
        <f t="shared" si="5"/>
        <v>4</v>
      </c>
      <c r="Y61" s="9">
        <f t="shared" si="5"/>
        <v>4</v>
      </c>
      <c r="Z61" s="9">
        <f t="shared" si="5"/>
        <v>4</v>
      </c>
      <c r="AA61" s="9">
        <f t="shared" si="5"/>
        <v>4</v>
      </c>
      <c r="AB61" s="9">
        <f t="shared" si="5"/>
        <v>4</v>
      </c>
      <c r="AC61" s="9">
        <f t="shared" si="5"/>
        <v>4</v>
      </c>
    </row>
    <row r="62" spans="1:29" x14ac:dyDescent="0.35">
      <c r="A62" s="9" t="s">
        <v>223</v>
      </c>
      <c r="B62" s="9" t="s">
        <v>111</v>
      </c>
      <c r="C62" s="11">
        <v>3</v>
      </c>
      <c r="D62" s="9">
        <v>2</v>
      </c>
      <c r="E62" s="9">
        <v>2</v>
      </c>
      <c r="F62" s="9">
        <v>2</v>
      </c>
      <c r="G62" s="9">
        <v>2</v>
      </c>
      <c r="H62" s="9">
        <f t="shared" si="4"/>
        <v>2</v>
      </c>
      <c r="I62" s="9">
        <f t="shared" si="4"/>
        <v>2</v>
      </c>
      <c r="J62" s="9">
        <f t="shared" si="4"/>
        <v>2</v>
      </c>
      <c r="K62" s="9">
        <f t="shared" si="4"/>
        <v>2</v>
      </c>
      <c r="L62" s="9">
        <f t="shared" si="4"/>
        <v>2</v>
      </c>
      <c r="M62" s="9">
        <f t="shared" si="4"/>
        <v>2</v>
      </c>
      <c r="N62" s="9">
        <f t="shared" si="4"/>
        <v>2</v>
      </c>
      <c r="P62" s="9" t="s">
        <v>223</v>
      </c>
      <c r="Q62" s="9" t="s">
        <v>111</v>
      </c>
      <c r="R62" s="11">
        <v>3</v>
      </c>
      <c r="S62" s="9">
        <v>4</v>
      </c>
      <c r="T62" s="9">
        <v>4</v>
      </c>
      <c r="U62" s="9">
        <v>4</v>
      </c>
      <c r="V62" s="9">
        <v>4</v>
      </c>
      <c r="W62" s="9">
        <f t="shared" si="5"/>
        <v>4</v>
      </c>
      <c r="X62" s="9">
        <f t="shared" si="5"/>
        <v>4</v>
      </c>
      <c r="Y62" s="9">
        <f t="shared" si="5"/>
        <v>4</v>
      </c>
      <c r="Z62" s="9">
        <f t="shared" si="5"/>
        <v>4</v>
      </c>
      <c r="AA62" s="9">
        <f t="shared" si="5"/>
        <v>4</v>
      </c>
      <c r="AB62" s="9">
        <f t="shared" si="5"/>
        <v>4</v>
      </c>
      <c r="AC62" s="9">
        <f t="shared" si="5"/>
        <v>4</v>
      </c>
    </row>
    <row r="63" spans="1:29" x14ac:dyDescent="0.35">
      <c r="A63" s="9" t="s">
        <v>224</v>
      </c>
      <c r="B63" s="9" t="s">
        <v>111</v>
      </c>
      <c r="C63" s="11">
        <v>4</v>
      </c>
      <c r="D63" s="9">
        <v>3</v>
      </c>
      <c r="E63" s="9">
        <v>3</v>
      </c>
      <c r="F63" s="9">
        <v>3</v>
      </c>
      <c r="G63" s="9">
        <v>3</v>
      </c>
      <c r="H63" s="9">
        <v>4</v>
      </c>
      <c r="I63" s="9">
        <v>4</v>
      </c>
      <c r="J63" s="9">
        <f t="shared" si="4"/>
        <v>4</v>
      </c>
      <c r="K63" s="9">
        <f t="shared" si="4"/>
        <v>4</v>
      </c>
      <c r="L63" s="9">
        <f t="shared" si="4"/>
        <v>4</v>
      </c>
      <c r="M63" s="9">
        <f t="shared" si="4"/>
        <v>4</v>
      </c>
      <c r="N63" s="9">
        <f t="shared" si="4"/>
        <v>4</v>
      </c>
      <c r="P63" s="9" t="s">
        <v>224</v>
      </c>
      <c r="Q63" s="9" t="s">
        <v>111</v>
      </c>
      <c r="R63" s="11">
        <v>4</v>
      </c>
      <c r="S63" s="9">
        <v>5</v>
      </c>
      <c r="T63" s="9">
        <v>5</v>
      </c>
      <c r="U63" s="9">
        <v>5</v>
      </c>
      <c r="V63" s="9">
        <v>5</v>
      </c>
      <c r="W63" s="9">
        <v>6</v>
      </c>
      <c r="X63" s="9">
        <v>6</v>
      </c>
      <c r="Y63" s="9">
        <f t="shared" si="5"/>
        <v>6</v>
      </c>
      <c r="Z63" s="9">
        <f t="shared" si="5"/>
        <v>6</v>
      </c>
      <c r="AA63" s="9">
        <f t="shared" si="5"/>
        <v>6</v>
      </c>
      <c r="AB63" s="9">
        <f t="shared" si="5"/>
        <v>6</v>
      </c>
      <c r="AC63" s="9">
        <f t="shared" si="5"/>
        <v>6</v>
      </c>
    </row>
    <row r="64" spans="1:29" x14ac:dyDescent="0.35">
      <c r="A64" s="9" t="s">
        <v>225</v>
      </c>
      <c r="B64" s="9" t="s">
        <v>111</v>
      </c>
      <c r="C64" s="11">
        <v>5</v>
      </c>
      <c r="D64" s="9">
        <v>3</v>
      </c>
      <c r="E64" s="9">
        <v>3</v>
      </c>
      <c r="F64" s="9">
        <v>3</v>
      </c>
      <c r="G64" s="9">
        <v>3</v>
      </c>
      <c r="H64" s="9">
        <v>4</v>
      </c>
      <c r="I64" s="9">
        <v>4</v>
      </c>
      <c r="J64" s="9">
        <f t="shared" si="4"/>
        <v>4</v>
      </c>
      <c r="K64" s="9">
        <f t="shared" si="4"/>
        <v>4</v>
      </c>
      <c r="L64" s="9">
        <f t="shared" si="4"/>
        <v>4</v>
      </c>
      <c r="M64" s="9">
        <f t="shared" si="4"/>
        <v>4</v>
      </c>
      <c r="N64" s="9">
        <f t="shared" si="4"/>
        <v>4</v>
      </c>
      <c r="P64" s="9" t="s">
        <v>225</v>
      </c>
      <c r="Q64" s="9" t="s">
        <v>111</v>
      </c>
      <c r="R64" s="11">
        <v>5</v>
      </c>
      <c r="S64" s="9">
        <v>5</v>
      </c>
      <c r="T64" s="9">
        <v>5</v>
      </c>
      <c r="U64" s="9">
        <v>5</v>
      </c>
      <c r="V64" s="9">
        <v>5</v>
      </c>
      <c r="W64" s="9">
        <v>6</v>
      </c>
      <c r="X64" s="9">
        <v>6</v>
      </c>
      <c r="Y64" s="9">
        <f t="shared" si="5"/>
        <v>6</v>
      </c>
      <c r="Z64" s="9">
        <f t="shared" si="5"/>
        <v>6</v>
      </c>
      <c r="AA64" s="9">
        <f t="shared" si="5"/>
        <v>6</v>
      </c>
      <c r="AB64" s="9">
        <f t="shared" si="5"/>
        <v>6</v>
      </c>
      <c r="AC64" s="9">
        <f t="shared" si="5"/>
        <v>6</v>
      </c>
    </row>
    <row r="65" spans="1:29" x14ac:dyDescent="0.35">
      <c r="A65" s="9" t="s">
        <v>226</v>
      </c>
      <c r="B65" s="9" t="s">
        <v>111</v>
      </c>
      <c r="C65" s="11">
        <v>6</v>
      </c>
      <c r="D65" s="9">
        <v>3</v>
      </c>
      <c r="E65" s="9">
        <v>3</v>
      </c>
      <c r="F65" s="9">
        <v>4</v>
      </c>
      <c r="G65" s="9">
        <v>4</v>
      </c>
      <c r="H65" s="9">
        <v>4</v>
      </c>
      <c r="I65" s="9">
        <v>4</v>
      </c>
      <c r="J65" s="9">
        <v>5</v>
      </c>
      <c r="K65" s="9">
        <v>5</v>
      </c>
      <c r="L65" s="9">
        <f t="shared" si="4"/>
        <v>5</v>
      </c>
      <c r="M65" s="9">
        <f t="shared" si="4"/>
        <v>5</v>
      </c>
      <c r="N65" s="9">
        <f t="shared" si="4"/>
        <v>5</v>
      </c>
      <c r="P65" s="9" t="s">
        <v>226</v>
      </c>
      <c r="Q65" s="9" t="s">
        <v>111</v>
      </c>
      <c r="R65" s="11">
        <v>6</v>
      </c>
      <c r="S65" s="9">
        <v>5</v>
      </c>
      <c r="T65" s="9">
        <v>5</v>
      </c>
      <c r="U65" s="9">
        <v>6</v>
      </c>
      <c r="V65" s="9">
        <v>6</v>
      </c>
      <c r="W65" s="9">
        <v>6</v>
      </c>
      <c r="X65" s="9">
        <v>6</v>
      </c>
      <c r="Y65" s="9">
        <v>7</v>
      </c>
      <c r="Z65" s="9">
        <v>7</v>
      </c>
      <c r="AA65" s="9">
        <f t="shared" si="5"/>
        <v>7</v>
      </c>
      <c r="AB65" s="9">
        <f t="shared" si="5"/>
        <v>7</v>
      </c>
      <c r="AC65" s="9">
        <f t="shared" si="5"/>
        <v>7</v>
      </c>
    </row>
    <row r="66" spans="1:29" x14ac:dyDescent="0.35">
      <c r="A66" s="9" t="s">
        <v>227</v>
      </c>
      <c r="B66" s="9" t="s">
        <v>111</v>
      </c>
      <c r="C66" s="11">
        <v>7</v>
      </c>
      <c r="D66" s="9">
        <v>3</v>
      </c>
      <c r="E66" s="9">
        <v>3</v>
      </c>
      <c r="F66" s="9">
        <v>4</v>
      </c>
      <c r="G66" s="9">
        <v>4</v>
      </c>
      <c r="H66" s="9">
        <v>4</v>
      </c>
      <c r="I66" s="9">
        <v>4</v>
      </c>
      <c r="J66" s="9">
        <v>5</v>
      </c>
      <c r="K66" s="9">
        <v>5</v>
      </c>
      <c r="L66" s="9">
        <f t="shared" si="4"/>
        <v>5</v>
      </c>
      <c r="M66" s="9">
        <f t="shared" si="4"/>
        <v>5</v>
      </c>
      <c r="N66" s="9">
        <f t="shared" si="4"/>
        <v>5</v>
      </c>
      <c r="P66" s="9" t="s">
        <v>227</v>
      </c>
      <c r="Q66" s="9" t="s">
        <v>111</v>
      </c>
      <c r="R66" s="11">
        <v>7</v>
      </c>
      <c r="S66" s="9">
        <v>5</v>
      </c>
      <c r="T66" s="9">
        <v>5</v>
      </c>
      <c r="U66" s="9">
        <v>6</v>
      </c>
      <c r="V66" s="9">
        <v>6</v>
      </c>
      <c r="W66" s="9">
        <v>6</v>
      </c>
      <c r="X66" s="9">
        <v>6</v>
      </c>
      <c r="Y66" s="9">
        <v>7</v>
      </c>
      <c r="Z66" s="9">
        <v>7</v>
      </c>
      <c r="AA66" s="9">
        <f t="shared" si="5"/>
        <v>7</v>
      </c>
      <c r="AB66" s="9">
        <f t="shared" si="5"/>
        <v>7</v>
      </c>
      <c r="AC66" s="9">
        <f t="shared" si="5"/>
        <v>7</v>
      </c>
    </row>
    <row r="67" spans="1:29" x14ac:dyDescent="0.35">
      <c r="A67" s="9" t="s">
        <v>228</v>
      </c>
      <c r="B67" s="9" t="s">
        <v>111</v>
      </c>
      <c r="C67" s="11">
        <v>8</v>
      </c>
      <c r="D67" s="9">
        <v>4</v>
      </c>
      <c r="E67" s="9">
        <v>4</v>
      </c>
      <c r="F67" s="9">
        <v>5</v>
      </c>
      <c r="G67" s="9">
        <v>5</v>
      </c>
      <c r="H67" s="9">
        <v>5</v>
      </c>
      <c r="I67" s="9">
        <v>5</v>
      </c>
      <c r="J67" s="9">
        <v>5</v>
      </c>
      <c r="K67" s="9">
        <v>5</v>
      </c>
      <c r="L67" s="9">
        <v>6</v>
      </c>
      <c r="M67" s="9">
        <v>6</v>
      </c>
      <c r="N67" s="9">
        <f t="shared" si="4"/>
        <v>6</v>
      </c>
      <c r="P67" s="9" t="s">
        <v>228</v>
      </c>
      <c r="Q67" s="9" t="s">
        <v>111</v>
      </c>
      <c r="R67" s="11">
        <v>8</v>
      </c>
      <c r="S67" s="9">
        <v>6</v>
      </c>
      <c r="T67" s="9">
        <v>6</v>
      </c>
      <c r="U67" s="9">
        <v>7</v>
      </c>
      <c r="V67" s="9">
        <v>7</v>
      </c>
      <c r="W67" s="9">
        <v>7</v>
      </c>
      <c r="X67" s="9">
        <v>7</v>
      </c>
      <c r="Y67" s="9">
        <v>7</v>
      </c>
      <c r="Z67" s="9">
        <v>7</v>
      </c>
      <c r="AA67" s="9">
        <v>8</v>
      </c>
      <c r="AB67" s="9">
        <v>8</v>
      </c>
      <c r="AC67" s="9">
        <f t="shared" si="5"/>
        <v>8</v>
      </c>
    </row>
    <row r="68" spans="1:29" x14ac:dyDescent="0.35">
      <c r="A68" s="9" t="s">
        <v>229</v>
      </c>
      <c r="B68" s="9" t="s">
        <v>111</v>
      </c>
      <c r="C68" s="11">
        <v>9</v>
      </c>
      <c r="D68" s="9">
        <v>4</v>
      </c>
      <c r="E68" s="9">
        <v>4</v>
      </c>
      <c r="F68" s="9">
        <v>5</v>
      </c>
      <c r="G68" s="9">
        <v>5</v>
      </c>
      <c r="H68" s="9">
        <v>5</v>
      </c>
      <c r="I68" s="9">
        <v>5</v>
      </c>
      <c r="J68" s="9">
        <v>5</v>
      </c>
      <c r="K68" s="9">
        <v>5</v>
      </c>
      <c r="L68" s="9">
        <v>6</v>
      </c>
      <c r="M68" s="9">
        <v>6</v>
      </c>
      <c r="N68" s="9">
        <f t="shared" si="4"/>
        <v>6</v>
      </c>
      <c r="P68" s="9" t="s">
        <v>229</v>
      </c>
      <c r="Q68" s="9" t="s">
        <v>111</v>
      </c>
      <c r="R68" s="11">
        <v>9</v>
      </c>
      <c r="S68" s="9">
        <v>6</v>
      </c>
      <c r="T68" s="9">
        <v>6</v>
      </c>
      <c r="U68" s="9">
        <v>7</v>
      </c>
      <c r="V68" s="9">
        <v>7</v>
      </c>
      <c r="W68" s="9">
        <v>7</v>
      </c>
      <c r="X68" s="9">
        <v>7</v>
      </c>
      <c r="Y68" s="9">
        <v>7</v>
      </c>
      <c r="Z68" s="9">
        <v>7</v>
      </c>
      <c r="AA68" s="9">
        <v>8</v>
      </c>
      <c r="AB68" s="9">
        <v>8</v>
      </c>
      <c r="AC68" s="9">
        <f t="shared" si="5"/>
        <v>8</v>
      </c>
    </row>
    <row r="69" spans="1:29" x14ac:dyDescent="0.35">
      <c r="A69" s="9" t="s">
        <v>230</v>
      </c>
      <c r="B69" s="9" t="s">
        <v>111</v>
      </c>
      <c r="C69" s="11">
        <v>10</v>
      </c>
      <c r="D69" s="9">
        <v>5</v>
      </c>
      <c r="E69" s="9">
        <v>5</v>
      </c>
      <c r="F69" s="9">
        <v>5</v>
      </c>
      <c r="G69" s="9">
        <v>5</v>
      </c>
      <c r="H69" s="9">
        <v>6</v>
      </c>
      <c r="I69" s="9">
        <v>6</v>
      </c>
      <c r="J69" s="9">
        <v>6</v>
      </c>
      <c r="K69" s="9">
        <v>6</v>
      </c>
      <c r="L69" s="9">
        <v>7</v>
      </c>
      <c r="M69" s="9">
        <v>7</v>
      </c>
      <c r="N69" s="9">
        <v>7</v>
      </c>
      <c r="P69" s="9" t="s">
        <v>230</v>
      </c>
      <c r="Q69" s="9" t="s">
        <v>111</v>
      </c>
      <c r="R69" s="11">
        <v>10</v>
      </c>
      <c r="S69" s="9">
        <v>7</v>
      </c>
      <c r="T69" s="9">
        <v>7</v>
      </c>
      <c r="U69" s="9">
        <v>7</v>
      </c>
      <c r="V69" s="9">
        <v>7</v>
      </c>
      <c r="W69" s="9">
        <v>8</v>
      </c>
      <c r="X69" s="9">
        <v>8</v>
      </c>
      <c r="Y69" s="9">
        <v>8</v>
      </c>
      <c r="Z69" s="9">
        <v>8</v>
      </c>
      <c r="AA69" s="9">
        <v>9</v>
      </c>
      <c r="AB69" s="9">
        <v>9</v>
      </c>
      <c r="AC69" s="9">
        <v>9</v>
      </c>
    </row>
    <row r="70" spans="1:29" x14ac:dyDescent="0.35">
      <c r="A70" s="9" t="s">
        <v>231</v>
      </c>
      <c r="B70" s="9" t="s">
        <v>111</v>
      </c>
      <c r="C70" s="11">
        <v>11</v>
      </c>
      <c r="D70" s="9">
        <v>5</v>
      </c>
      <c r="E70" s="9">
        <v>5</v>
      </c>
      <c r="F70" s="9">
        <v>5</v>
      </c>
      <c r="G70" s="9">
        <v>5</v>
      </c>
      <c r="H70" s="9">
        <v>6</v>
      </c>
      <c r="I70" s="9">
        <v>6</v>
      </c>
      <c r="J70" s="9">
        <v>6</v>
      </c>
      <c r="K70" s="9">
        <v>6</v>
      </c>
      <c r="L70" s="9">
        <v>7</v>
      </c>
      <c r="M70" s="9">
        <v>7</v>
      </c>
      <c r="N70" s="9">
        <v>7</v>
      </c>
      <c r="P70" s="9" t="s">
        <v>231</v>
      </c>
      <c r="Q70" s="9" t="s">
        <v>111</v>
      </c>
      <c r="R70" s="11">
        <v>11</v>
      </c>
      <c r="S70" s="9">
        <v>7</v>
      </c>
      <c r="T70" s="9">
        <v>7</v>
      </c>
      <c r="U70" s="9">
        <v>7</v>
      </c>
      <c r="V70" s="9">
        <v>7</v>
      </c>
      <c r="W70" s="9">
        <v>8</v>
      </c>
      <c r="X70" s="9">
        <v>8</v>
      </c>
      <c r="Y70" s="9">
        <v>8</v>
      </c>
      <c r="Z70" s="9">
        <v>8</v>
      </c>
      <c r="AA70" s="9">
        <v>9</v>
      </c>
      <c r="AB70" s="9">
        <v>9</v>
      </c>
      <c r="AC70" s="9">
        <v>9</v>
      </c>
    </row>
    <row r="71" spans="1:29" x14ac:dyDescent="0.35">
      <c r="A71" s="9" t="s">
        <v>232</v>
      </c>
      <c r="B71" s="9" t="s">
        <v>111</v>
      </c>
      <c r="C71" s="11">
        <v>12</v>
      </c>
      <c r="D71" s="9">
        <v>6</v>
      </c>
      <c r="E71" s="9">
        <v>6</v>
      </c>
      <c r="F71" s="9">
        <v>6</v>
      </c>
      <c r="G71" s="9">
        <v>6</v>
      </c>
      <c r="H71" s="9">
        <v>6</v>
      </c>
      <c r="I71" s="9">
        <v>6</v>
      </c>
      <c r="J71" s="9">
        <v>7</v>
      </c>
      <c r="K71" s="9">
        <v>7</v>
      </c>
      <c r="L71" s="9">
        <v>7</v>
      </c>
      <c r="M71" s="9">
        <v>7</v>
      </c>
      <c r="N71" s="9">
        <v>8</v>
      </c>
      <c r="P71" s="9" t="s">
        <v>232</v>
      </c>
      <c r="Q71" s="9" t="s">
        <v>111</v>
      </c>
      <c r="R71" s="11">
        <v>12</v>
      </c>
      <c r="S71" s="9">
        <v>8</v>
      </c>
      <c r="T71" s="9">
        <v>8</v>
      </c>
      <c r="U71" s="9">
        <v>8</v>
      </c>
      <c r="V71" s="9">
        <v>8</v>
      </c>
      <c r="W71" s="9">
        <v>8</v>
      </c>
      <c r="X71" s="9">
        <v>8</v>
      </c>
      <c r="Y71" s="9">
        <v>9</v>
      </c>
      <c r="Z71" s="9">
        <v>9</v>
      </c>
      <c r="AA71" s="9">
        <v>9</v>
      </c>
      <c r="AB71" s="9">
        <v>9</v>
      </c>
      <c r="AC71" s="9">
        <v>10</v>
      </c>
    </row>
    <row r="72" spans="1:29" x14ac:dyDescent="0.35">
      <c r="A72" s="9" t="s">
        <v>233</v>
      </c>
      <c r="B72" s="9" t="s">
        <v>111</v>
      </c>
      <c r="C72" s="11">
        <v>13</v>
      </c>
      <c r="D72" s="9">
        <v>6</v>
      </c>
      <c r="E72" s="9">
        <v>6</v>
      </c>
      <c r="F72" s="9">
        <v>6</v>
      </c>
      <c r="G72" s="9">
        <v>6</v>
      </c>
      <c r="H72" s="9">
        <v>6</v>
      </c>
      <c r="I72" s="9">
        <v>6</v>
      </c>
      <c r="J72" s="9">
        <v>7</v>
      </c>
      <c r="K72" s="9">
        <v>7</v>
      </c>
      <c r="L72" s="9">
        <v>7</v>
      </c>
      <c r="M72" s="9">
        <v>7</v>
      </c>
      <c r="N72" s="9">
        <v>8</v>
      </c>
      <c r="P72" s="9" t="s">
        <v>233</v>
      </c>
      <c r="Q72" s="9" t="s">
        <v>111</v>
      </c>
      <c r="R72" s="11">
        <v>13</v>
      </c>
      <c r="S72" s="9">
        <v>8</v>
      </c>
      <c r="T72" s="9">
        <v>8</v>
      </c>
      <c r="U72" s="9">
        <v>8</v>
      </c>
      <c r="V72" s="9">
        <v>8</v>
      </c>
      <c r="W72" s="9">
        <v>8</v>
      </c>
      <c r="X72" s="9">
        <v>8</v>
      </c>
      <c r="Y72" s="9">
        <v>9</v>
      </c>
      <c r="Z72" s="9">
        <v>9</v>
      </c>
      <c r="AA72" s="9">
        <v>9</v>
      </c>
      <c r="AB72" s="9">
        <v>9</v>
      </c>
      <c r="AC72" s="9">
        <v>10</v>
      </c>
    </row>
    <row r="73" spans="1:29" x14ac:dyDescent="0.35">
      <c r="A73" s="9" t="s">
        <v>234</v>
      </c>
      <c r="B73" s="9" t="s">
        <v>111</v>
      </c>
      <c r="C73" s="11">
        <v>14</v>
      </c>
      <c r="D73" s="9">
        <v>6</v>
      </c>
      <c r="E73" s="9">
        <v>6</v>
      </c>
      <c r="F73" s="9">
        <v>7</v>
      </c>
      <c r="G73" s="9">
        <v>7</v>
      </c>
      <c r="H73" s="9">
        <v>7</v>
      </c>
      <c r="I73" s="9">
        <v>7</v>
      </c>
      <c r="J73" s="9">
        <v>7</v>
      </c>
      <c r="K73" s="9">
        <v>7</v>
      </c>
      <c r="L73" s="9">
        <v>8</v>
      </c>
      <c r="M73" s="9">
        <v>8</v>
      </c>
      <c r="N73" s="9">
        <v>8</v>
      </c>
      <c r="P73" s="9" t="s">
        <v>234</v>
      </c>
      <c r="Q73" s="9" t="s">
        <v>111</v>
      </c>
      <c r="R73" s="11">
        <v>14</v>
      </c>
      <c r="S73" s="9">
        <v>8</v>
      </c>
      <c r="T73" s="9">
        <v>8</v>
      </c>
      <c r="U73" s="9">
        <v>9</v>
      </c>
      <c r="V73" s="9">
        <v>9</v>
      </c>
      <c r="W73" s="9">
        <v>9</v>
      </c>
      <c r="X73" s="9">
        <v>9</v>
      </c>
      <c r="Y73" s="9">
        <v>9</v>
      </c>
      <c r="Z73" s="9">
        <v>9</v>
      </c>
      <c r="AA73" s="9">
        <v>10</v>
      </c>
      <c r="AB73" s="9">
        <v>10</v>
      </c>
      <c r="AC73" s="9">
        <v>10</v>
      </c>
    </row>
    <row r="74" spans="1:29" x14ac:dyDescent="0.35">
      <c r="A74" s="9" t="s">
        <v>235</v>
      </c>
      <c r="B74" s="9" t="s">
        <v>111</v>
      </c>
      <c r="C74" s="11">
        <v>15</v>
      </c>
      <c r="D74" s="9">
        <v>6</v>
      </c>
      <c r="E74" s="9">
        <v>6</v>
      </c>
      <c r="F74" s="9">
        <v>7</v>
      </c>
      <c r="G74" s="9">
        <v>7</v>
      </c>
      <c r="H74" s="9">
        <v>7</v>
      </c>
      <c r="I74" s="9">
        <v>7</v>
      </c>
      <c r="J74" s="9">
        <v>7</v>
      </c>
      <c r="K74" s="9">
        <v>7</v>
      </c>
      <c r="L74" s="9">
        <v>8</v>
      </c>
      <c r="M74" s="9">
        <v>8</v>
      </c>
      <c r="N74" s="9">
        <v>8</v>
      </c>
      <c r="P74" s="9" t="s">
        <v>235</v>
      </c>
      <c r="Q74" s="9" t="s">
        <v>111</v>
      </c>
      <c r="R74" s="11">
        <v>15</v>
      </c>
      <c r="S74" s="9">
        <v>8</v>
      </c>
      <c r="T74" s="9">
        <v>8</v>
      </c>
      <c r="U74" s="9">
        <v>9</v>
      </c>
      <c r="V74" s="9">
        <v>9</v>
      </c>
      <c r="W74" s="9">
        <v>9</v>
      </c>
      <c r="X74" s="9">
        <v>9</v>
      </c>
      <c r="Y74" s="9">
        <v>9</v>
      </c>
      <c r="Z74" s="9">
        <v>9</v>
      </c>
      <c r="AA74" s="9">
        <v>10</v>
      </c>
      <c r="AB74" s="9">
        <v>10</v>
      </c>
      <c r="AC74" s="9">
        <v>10</v>
      </c>
    </row>
    <row r="75" spans="1:29" x14ac:dyDescent="0.35">
      <c r="A75" s="9" t="s">
        <v>236</v>
      </c>
      <c r="B75" s="9" t="s">
        <v>111</v>
      </c>
      <c r="C75" s="11">
        <v>16</v>
      </c>
      <c r="D75" s="9">
        <v>7</v>
      </c>
      <c r="E75" s="9">
        <v>7</v>
      </c>
      <c r="F75" s="9">
        <v>7</v>
      </c>
      <c r="G75" s="9">
        <v>7</v>
      </c>
      <c r="H75" s="9">
        <v>8</v>
      </c>
      <c r="I75" s="9">
        <v>8</v>
      </c>
      <c r="J75" s="9">
        <v>8</v>
      </c>
      <c r="K75" s="9">
        <v>8</v>
      </c>
      <c r="L75" s="9">
        <v>8</v>
      </c>
      <c r="M75" s="9">
        <v>8</v>
      </c>
      <c r="N75" s="9">
        <v>9</v>
      </c>
      <c r="P75" s="9" t="s">
        <v>236</v>
      </c>
      <c r="Q75" s="9" t="s">
        <v>111</v>
      </c>
      <c r="R75" s="11">
        <v>16</v>
      </c>
      <c r="S75" s="9">
        <v>9</v>
      </c>
      <c r="T75" s="9">
        <v>9</v>
      </c>
      <c r="U75" s="9">
        <v>9</v>
      </c>
      <c r="V75" s="9">
        <v>9</v>
      </c>
      <c r="W75" s="9">
        <v>10</v>
      </c>
      <c r="X75" s="9">
        <v>10</v>
      </c>
      <c r="Y75" s="9">
        <v>10</v>
      </c>
      <c r="Z75" s="9">
        <v>10</v>
      </c>
      <c r="AA75" s="9">
        <v>10</v>
      </c>
      <c r="AB75" s="9">
        <v>10</v>
      </c>
      <c r="AC75" s="9">
        <v>11</v>
      </c>
    </row>
    <row r="76" spans="1:29" x14ac:dyDescent="0.35">
      <c r="A76" s="9" t="s">
        <v>237</v>
      </c>
      <c r="B76" s="9" t="s">
        <v>111</v>
      </c>
      <c r="C76" s="11">
        <v>17</v>
      </c>
      <c r="D76" s="9">
        <v>7</v>
      </c>
      <c r="E76" s="9">
        <v>7</v>
      </c>
      <c r="F76" s="9">
        <v>7</v>
      </c>
      <c r="G76" s="9">
        <v>7</v>
      </c>
      <c r="H76" s="9">
        <v>8</v>
      </c>
      <c r="I76" s="9">
        <v>8</v>
      </c>
      <c r="J76" s="9">
        <v>8</v>
      </c>
      <c r="K76" s="9">
        <v>8</v>
      </c>
      <c r="L76" s="9">
        <v>8</v>
      </c>
      <c r="M76" s="9">
        <v>8</v>
      </c>
      <c r="N76" s="9">
        <v>9</v>
      </c>
      <c r="P76" s="9" t="s">
        <v>237</v>
      </c>
      <c r="Q76" s="9" t="s">
        <v>111</v>
      </c>
      <c r="R76" s="11">
        <v>17</v>
      </c>
      <c r="S76" s="9">
        <v>9</v>
      </c>
      <c r="T76" s="9">
        <v>9</v>
      </c>
      <c r="U76" s="9">
        <v>9</v>
      </c>
      <c r="V76" s="9">
        <v>9</v>
      </c>
      <c r="W76" s="9">
        <v>10</v>
      </c>
      <c r="X76" s="9">
        <v>10</v>
      </c>
      <c r="Y76" s="9">
        <v>10</v>
      </c>
      <c r="Z76" s="9">
        <v>10</v>
      </c>
      <c r="AA76" s="9">
        <v>10</v>
      </c>
      <c r="AB76" s="9">
        <v>10</v>
      </c>
      <c r="AC76" s="9">
        <v>11</v>
      </c>
    </row>
    <row r="77" spans="1:29" x14ac:dyDescent="0.35">
      <c r="A77" s="9" t="s">
        <v>238</v>
      </c>
      <c r="B77" s="9" t="s">
        <v>111</v>
      </c>
      <c r="C77" s="11">
        <v>18</v>
      </c>
      <c r="D77" s="9">
        <v>8</v>
      </c>
      <c r="E77" s="9">
        <v>8</v>
      </c>
      <c r="F77" s="9">
        <v>8</v>
      </c>
      <c r="G77" s="9">
        <v>8</v>
      </c>
      <c r="H77" s="9">
        <v>8</v>
      </c>
      <c r="I77" s="9">
        <v>8</v>
      </c>
      <c r="J77" s="9">
        <v>9</v>
      </c>
      <c r="K77" s="9">
        <v>9</v>
      </c>
      <c r="L77" s="9">
        <v>9</v>
      </c>
      <c r="M77" s="9">
        <v>9</v>
      </c>
      <c r="N77" s="9">
        <v>9</v>
      </c>
      <c r="P77" s="9" t="s">
        <v>238</v>
      </c>
      <c r="Q77" s="9" t="s">
        <v>111</v>
      </c>
      <c r="R77" s="11">
        <v>18</v>
      </c>
      <c r="S77" s="9">
        <v>10</v>
      </c>
      <c r="T77" s="9">
        <v>10</v>
      </c>
      <c r="U77" s="9">
        <v>10</v>
      </c>
      <c r="V77" s="9">
        <v>10</v>
      </c>
      <c r="W77" s="9">
        <v>10</v>
      </c>
      <c r="X77" s="9">
        <v>10</v>
      </c>
      <c r="Y77" s="9">
        <v>11</v>
      </c>
      <c r="Z77" s="9">
        <v>11</v>
      </c>
      <c r="AA77" s="9">
        <v>11</v>
      </c>
      <c r="AB77" s="9">
        <v>11</v>
      </c>
      <c r="AC77" s="9">
        <v>11</v>
      </c>
    </row>
    <row r="78" spans="1:29" x14ac:dyDescent="0.35">
      <c r="A78" s="9" t="s">
        <v>239</v>
      </c>
      <c r="B78" s="9" t="s">
        <v>111</v>
      </c>
      <c r="C78" s="11">
        <v>19</v>
      </c>
      <c r="D78" s="9">
        <v>8</v>
      </c>
      <c r="E78" s="9">
        <v>8</v>
      </c>
      <c r="F78" s="9">
        <v>8</v>
      </c>
      <c r="G78" s="9">
        <v>8</v>
      </c>
      <c r="H78" s="9">
        <v>8</v>
      </c>
      <c r="I78" s="9">
        <v>8</v>
      </c>
      <c r="J78" s="9">
        <v>9</v>
      </c>
      <c r="K78" s="9">
        <v>9</v>
      </c>
      <c r="L78" s="9">
        <v>9</v>
      </c>
      <c r="M78" s="9">
        <v>9</v>
      </c>
      <c r="N78" s="9">
        <v>9</v>
      </c>
      <c r="P78" s="9" t="s">
        <v>239</v>
      </c>
      <c r="Q78" s="9" t="s">
        <v>111</v>
      </c>
      <c r="R78" s="11">
        <v>19</v>
      </c>
      <c r="S78" s="9">
        <v>10</v>
      </c>
      <c r="T78" s="9">
        <v>10</v>
      </c>
      <c r="U78" s="9">
        <v>10</v>
      </c>
      <c r="V78" s="9">
        <v>10</v>
      </c>
      <c r="W78" s="9">
        <v>10</v>
      </c>
      <c r="X78" s="9">
        <v>10</v>
      </c>
      <c r="Y78" s="9">
        <v>11</v>
      </c>
      <c r="Z78" s="9">
        <v>11</v>
      </c>
      <c r="AA78" s="9">
        <v>11</v>
      </c>
      <c r="AB78" s="9">
        <v>11</v>
      </c>
      <c r="AC78" s="9">
        <v>11</v>
      </c>
    </row>
    <row r="79" spans="1:29" x14ac:dyDescent="0.35">
      <c r="A79" s="9" t="s">
        <v>240</v>
      </c>
      <c r="B79" s="9" t="s">
        <v>111</v>
      </c>
      <c r="C79" s="11">
        <v>20</v>
      </c>
      <c r="D79" s="9">
        <v>8</v>
      </c>
      <c r="E79" s="9">
        <v>8</v>
      </c>
      <c r="F79" s="9">
        <v>9</v>
      </c>
      <c r="G79" s="9">
        <v>9</v>
      </c>
      <c r="H79" s="9">
        <v>9</v>
      </c>
      <c r="I79" s="9">
        <v>9</v>
      </c>
      <c r="J79" s="9">
        <v>9</v>
      </c>
      <c r="K79" s="9">
        <v>9</v>
      </c>
      <c r="L79" s="9">
        <v>10</v>
      </c>
      <c r="M79" s="9">
        <v>10</v>
      </c>
      <c r="N79" s="9">
        <v>10</v>
      </c>
      <c r="P79" s="9" t="s">
        <v>240</v>
      </c>
      <c r="Q79" s="9" t="s">
        <v>111</v>
      </c>
      <c r="R79" s="11">
        <v>20</v>
      </c>
      <c r="S79" s="9">
        <v>10</v>
      </c>
      <c r="T79" s="9">
        <v>10</v>
      </c>
      <c r="U79" s="9">
        <v>11</v>
      </c>
      <c r="V79" s="9">
        <v>11</v>
      </c>
      <c r="W79" s="9">
        <v>11</v>
      </c>
      <c r="X79" s="9">
        <v>11</v>
      </c>
      <c r="Y79" s="9">
        <v>11</v>
      </c>
      <c r="Z79" s="9">
        <v>11</v>
      </c>
      <c r="AA79" s="9">
        <v>12</v>
      </c>
      <c r="AB79" s="9">
        <v>12</v>
      </c>
      <c r="AC79" s="9">
        <v>12</v>
      </c>
    </row>
    <row r="80" spans="1:29" x14ac:dyDescent="0.35">
      <c r="A80" s="9" t="s">
        <v>241</v>
      </c>
      <c r="B80" s="9" t="s">
        <v>111</v>
      </c>
      <c r="C80" s="11">
        <v>21</v>
      </c>
      <c r="D80" s="9">
        <v>8</v>
      </c>
      <c r="E80" s="9">
        <v>8</v>
      </c>
      <c r="F80" s="9">
        <v>9</v>
      </c>
      <c r="G80" s="9">
        <v>9</v>
      </c>
      <c r="H80" s="9">
        <v>9</v>
      </c>
      <c r="I80" s="9">
        <v>9</v>
      </c>
      <c r="J80" s="9">
        <v>9</v>
      </c>
      <c r="K80" s="9">
        <v>9</v>
      </c>
      <c r="L80" s="9">
        <v>10</v>
      </c>
      <c r="M80" s="9">
        <v>10</v>
      </c>
      <c r="N80" s="9">
        <v>10</v>
      </c>
      <c r="P80" s="9" t="s">
        <v>241</v>
      </c>
      <c r="Q80" s="9" t="s">
        <v>111</v>
      </c>
      <c r="R80" s="11">
        <v>21</v>
      </c>
      <c r="S80" s="9">
        <v>10</v>
      </c>
      <c r="T80" s="9">
        <v>10</v>
      </c>
      <c r="U80" s="9">
        <v>11</v>
      </c>
      <c r="V80" s="9">
        <v>11</v>
      </c>
      <c r="W80" s="9">
        <v>11</v>
      </c>
      <c r="X80" s="9">
        <v>11</v>
      </c>
      <c r="Y80" s="9">
        <v>11</v>
      </c>
      <c r="Z80" s="9">
        <v>11</v>
      </c>
      <c r="AA80" s="9">
        <v>12</v>
      </c>
      <c r="AB80" s="9">
        <v>12</v>
      </c>
      <c r="AC80" s="9">
        <v>12</v>
      </c>
    </row>
    <row r="81" spans="1:29" x14ac:dyDescent="0.35">
      <c r="A81" s="9" t="s">
        <v>242</v>
      </c>
      <c r="B81" s="9" t="s">
        <v>111</v>
      </c>
      <c r="C81" s="11">
        <v>22</v>
      </c>
      <c r="D81" s="9">
        <v>9</v>
      </c>
      <c r="E81" s="9">
        <v>9</v>
      </c>
      <c r="F81" s="9">
        <v>9</v>
      </c>
      <c r="G81" s="9">
        <v>9</v>
      </c>
      <c r="H81" s="9">
        <v>10</v>
      </c>
      <c r="I81" s="9">
        <v>10</v>
      </c>
      <c r="J81" s="9">
        <v>10</v>
      </c>
      <c r="K81" s="9">
        <v>10</v>
      </c>
      <c r="L81" s="9">
        <v>10</v>
      </c>
      <c r="M81" s="9">
        <v>10</v>
      </c>
      <c r="N81" s="9">
        <v>11</v>
      </c>
      <c r="P81" s="9" t="s">
        <v>242</v>
      </c>
      <c r="Q81" s="9" t="s">
        <v>111</v>
      </c>
      <c r="R81" s="11">
        <v>22</v>
      </c>
      <c r="S81" s="9">
        <v>11</v>
      </c>
      <c r="T81" s="9">
        <v>11</v>
      </c>
      <c r="U81" s="9">
        <v>11</v>
      </c>
      <c r="V81" s="9">
        <v>11</v>
      </c>
      <c r="W81" s="9">
        <v>12</v>
      </c>
      <c r="X81" s="9">
        <v>12</v>
      </c>
      <c r="Y81" s="9">
        <v>12</v>
      </c>
      <c r="Z81" s="9">
        <v>12</v>
      </c>
      <c r="AA81" s="9">
        <v>12</v>
      </c>
      <c r="AB81" s="9">
        <v>12</v>
      </c>
      <c r="AC81" s="9">
        <v>13</v>
      </c>
    </row>
    <row r="82" spans="1:29" x14ac:dyDescent="0.35">
      <c r="A82" s="9" t="s">
        <v>243</v>
      </c>
      <c r="B82" s="9" t="s">
        <v>111</v>
      </c>
      <c r="C82" s="11">
        <v>23</v>
      </c>
      <c r="D82" s="9">
        <v>9</v>
      </c>
      <c r="E82" s="9">
        <v>9</v>
      </c>
      <c r="F82" s="9">
        <v>9</v>
      </c>
      <c r="G82" s="9">
        <v>9</v>
      </c>
      <c r="H82" s="9">
        <v>10</v>
      </c>
      <c r="I82" s="9">
        <v>10</v>
      </c>
      <c r="J82" s="9">
        <v>10</v>
      </c>
      <c r="K82" s="9">
        <v>10</v>
      </c>
      <c r="L82" s="9">
        <v>10</v>
      </c>
      <c r="M82" s="9">
        <v>10</v>
      </c>
      <c r="N82" s="9">
        <v>11</v>
      </c>
      <c r="P82" s="9" t="s">
        <v>243</v>
      </c>
      <c r="Q82" s="9" t="s">
        <v>111</v>
      </c>
      <c r="R82" s="11">
        <v>23</v>
      </c>
      <c r="S82" s="9">
        <v>11</v>
      </c>
      <c r="T82" s="9">
        <v>11</v>
      </c>
      <c r="U82" s="9">
        <v>11</v>
      </c>
      <c r="V82" s="9">
        <v>11</v>
      </c>
      <c r="W82" s="9">
        <v>12</v>
      </c>
      <c r="X82" s="9">
        <v>12</v>
      </c>
      <c r="Y82" s="9">
        <v>12</v>
      </c>
      <c r="Z82" s="9">
        <v>12</v>
      </c>
      <c r="AA82" s="9">
        <v>12</v>
      </c>
      <c r="AB82" s="9">
        <v>12</v>
      </c>
      <c r="AC82" s="9">
        <v>13</v>
      </c>
    </row>
    <row r="83" spans="1:29" x14ac:dyDescent="0.35">
      <c r="A83" s="9" t="s">
        <v>244</v>
      </c>
      <c r="B83" s="9" t="s">
        <v>111</v>
      </c>
      <c r="C83" s="11">
        <v>24</v>
      </c>
      <c r="D83" s="9">
        <v>9</v>
      </c>
      <c r="E83" s="9">
        <v>9</v>
      </c>
      <c r="F83" s="9">
        <v>10</v>
      </c>
      <c r="G83" s="9">
        <v>10</v>
      </c>
      <c r="H83" s="9">
        <v>10</v>
      </c>
      <c r="I83" s="9">
        <v>10</v>
      </c>
      <c r="J83" s="9">
        <v>11</v>
      </c>
      <c r="K83" s="9">
        <v>11</v>
      </c>
      <c r="L83" s="9">
        <v>11</v>
      </c>
      <c r="M83" s="9">
        <v>11</v>
      </c>
      <c r="N83" s="9">
        <v>11</v>
      </c>
      <c r="P83" s="9" t="s">
        <v>244</v>
      </c>
      <c r="Q83" s="9" t="s">
        <v>111</v>
      </c>
      <c r="R83" s="11">
        <v>24</v>
      </c>
      <c r="S83" s="9">
        <v>11</v>
      </c>
      <c r="T83" s="9">
        <v>11</v>
      </c>
      <c r="U83" s="9">
        <v>12</v>
      </c>
      <c r="V83" s="9">
        <v>12</v>
      </c>
      <c r="W83" s="9">
        <v>12</v>
      </c>
      <c r="X83" s="9">
        <v>12</v>
      </c>
      <c r="Y83" s="9">
        <v>13</v>
      </c>
      <c r="Z83" s="9">
        <v>13</v>
      </c>
      <c r="AA83" s="9">
        <v>13</v>
      </c>
      <c r="AB83" s="9">
        <v>13</v>
      </c>
      <c r="AC83" s="9">
        <v>13</v>
      </c>
    </row>
    <row r="84" spans="1:29" x14ac:dyDescent="0.35">
      <c r="A84" s="9" t="s">
        <v>245</v>
      </c>
      <c r="B84" s="9" t="s">
        <v>111</v>
      </c>
      <c r="C84" s="11">
        <v>25</v>
      </c>
      <c r="D84" s="9">
        <v>9</v>
      </c>
      <c r="E84" s="9">
        <v>9</v>
      </c>
      <c r="F84" s="9">
        <v>10</v>
      </c>
      <c r="G84" s="9">
        <v>10</v>
      </c>
      <c r="H84" s="9">
        <v>10</v>
      </c>
      <c r="I84" s="9">
        <v>10</v>
      </c>
      <c r="J84" s="9">
        <v>11</v>
      </c>
      <c r="K84" s="9">
        <v>11</v>
      </c>
      <c r="L84" s="9">
        <v>11</v>
      </c>
      <c r="M84" s="9">
        <v>11</v>
      </c>
      <c r="N84" s="9">
        <v>11</v>
      </c>
      <c r="P84" s="9" t="s">
        <v>245</v>
      </c>
      <c r="Q84" s="9" t="s">
        <v>111</v>
      </c>
      <c r="R84" s="11">
        <v>25</v>
      </c>
      <c r="S84" s="9">
        <v>11</v>
      </c>
      <c r="T84" s="9">
        <v>11</v>
      </c>
      <c r="U84" s="9">
        <v>12</v>
      </c>
      <c r="V84" s="9">
        <v>12</v>
      </c>
      <c r="W84" s="9">
        <v>12</v>
      </c>
      <c r="X84" s="9">
        <v>12</v>
      </c>
      <c r="Y84" s="9">
        <v>13</v>
      </c>
      <c r="Z84" s="9">
        <v>13</v>
      </c>
      <c r="AA84" s="9">
        <v>13</v>
      </c>
      <c r="AB84" s="9">
        <v>13</v>
      </c>
      <c r="AC84" s="9">
        <v>13</v>
      </c>
    </row>
    <row r="85" spans="1:29" x14ac:dyDescent="0.35">
      <c r="A85" s="9" t="s">
        <v>246</v>
      </c>
      <c r="B85" s="9" t="s">
        <v>111</v>
      </c>
      <c r="C85" s="11">
        <v>26</v>
      </c>
      <c r="D85" s="9">
        <v>10</v>
      </c>
      <c r="E85" s="9">
        <v>10</v>
      </c>
      <c r="F85" s="9">
        <v>10</v>
      </c>
      <c r="G85" s="9">
        <v>10</v>
      </c>
      <c r="H85" s="9">
        <v>11</v>
      </c>
      <c r="I85" s="9">
        <v>11</v>
      </c>
      <c r="J85" s="9">
        <v>11</v>
      </c>
      <c r="K85" s="9">
        <v>11</v>
      </c>
      <c r="L85" s="9">
        <v>11</v>
      </c>
      <c r="M85" s="9">
        <v>11</v>
      </c>
      <c r="N85" s="9">
        <v>12</v>
      </c>
      <c r="P85" s="9" t="s">
        <v>246</v>
      </c>
      <c r="Q85" s="9" t="s">
        <v>111</v>
      </c>
      <c r="R85" s="11">
        <v>26</v>
      </c>
      <c r="S85" s="9">
        <v>12</v>
      </c>
      <c r="T85" s="9">
        <v>12</v>
      </c>
      <c r="U85" s="9">
        <v>12</v>
      </c>
      <c r="V85" s="9">
        <v>12</v>
      </c>
      <c r="W85" s="9">
        <v>13</v>
      </c>
      <c r="X85" s="9">
        <v>13</v>
      </c>
      <c r="Y85" s="9">
        <v>13</v>
      </c>
      <c r="Z85" s="9">
        <v>13</v>
      </c>
      <c r="AA85" s="9">
        <v>13</v>
      </c>
      <c r="AB85" s="9">
        <v>13</v>
      </c>
      <c r="AC85" s="9">
        <v>14</v>
      </c>
    </row>
    <row r="86" spans="1:29" x14ac:dyDescent="0.35">
      <c r="A86" s="9" t="s">
        <v>247</v>
      </c>
      <c r="B86" s="9" t="s">
        <v>111</v>
      </c>
      <c r="C86" s="11">
        <v>27</v>
      </c>
      <c r="D86" s="9">
        <v>10</v>
      </c>
      <c r="E86" s="9">
        <v>10</v>
      </c>
      <c r="F86" s="9">
        <v>10</v>
      </c>
      <c r="G86" s="9">
        <v>10</v>
      </c>
      <c r="H86" s="9">
        <v>11</v>
      </c>
      <c r="I86" s="9">
        <v>11</v>
      </c>
      <c r="J86" s="9">
        <v>11</v>
      </c>
      <c r="K86" s="9">
        <v>11</v>
      </c>
      <c r="L86" s="9">
        <v>11</v>
      </c>
      <c r="M86" s="9">
        <v>11</v>
      </c>
      <c r="N86" s="9">
        <v>12</v>
      </c>
      <c r="P86" s="9" t="s">
        <v>247</v>
      </c>
      <c r="Q86" s="9" t="s">
        <v>111</v>
      </c>
      <c r="R86" s="11">
        <v>27</v>
      </c>
      <c r="S86" s="9">
        <v>12</v>
      </c>
      <c r="T86" s="9">
        <v>12</v>
      </c>
      <c r="U86" s="9">
        <v>12</v>
      </c>
      <c r="V86" s="9">
        <v>12</v>
      </c>
      <c r="W86" s="9">
        <v>13</v>
      </c>
      <c r="X86" s="9">
        <v>13</v>
      </c>
      <c r="Y86" s="9">
        <v>13</v>
      </c>
      <c r="Z86" s="9">
        <v>13</v>
      </c>
      <c r="AA86" s="9">
        <v>13</v>
      </c>
      <c r="AB86" s="9">
        <v>13</v>
      </c>
      <c r="AC86" s="9">
        <v>14</v>
      </c>
    </row>
    <row r="87" spans="1:29" x14ac:dyDescent="0.35">
      <c r="A87" s="9" t="s">
        <v>248</v>
      </c>
      <c r="B87" s="9" t="s">
        <v>111</v>
      </c>
      <c r="C87" s="11">
        <v>28</v>
      </c>
      <c r="D87" s="9">
        <v>11</v>
      </c>
      <c r="E87" s="9">
        <v>11</v>
      </c>
      <c r="F87" s="9">
        <v>11</v>
      </c>
      <c r="G87" s="9">
        <v>11</v>
      </c>
      <c r="H87" s="9">
        <v>11</v>
      </c>
      <c r="I87" s="9">
        <v>11</v>
      </c>
      <c r="J87" s="9">
        <v>12</v>
      </c>
      <c r="K87" s="9">
        <v>12</v>
      </c>
      <c r="L87" s="9">
        <v>12</v>
      </c>
      <c r="M87" s="9">
        <v>12</v>
      </c>
      <c r="N87" s="9">
        <v>12</v>
      </c>
      <c r="P87" s="9" t="s">
        <v>248</v>
      </c>
      <c r="Q87" s="9" t="s">
        <v>111</v>
      </c>
      <c r="R87" s="11">
        <v>28</v>
      </c>
      <c r="S87" s="9">
        <v>13</v>
      </c>
      <c r="T87" s="9">
        <v>13</v>
      </c>
      <c r="U87" s="9">
        <v>13</v>
      </c>
      <c r="V87" s="9">
        <v>13</v>
      </c>
      <c r="W87" s="9">
        <v>13</v>
      </c>
      <c r="X87" s="9">
        <v>13</v>
      </c>
      <c r="Y87" s="9">
        <v>14</v>
      </c>
      <c r="Z87" s="9">
        <v>14</v>
      </c>
      <c r="AA87" s="9">
        <v>14</v>
      </c>
      <c r="AB87" s="9">
        <v>14</v>
      </c>
      <c r="AC87" s="9">
        <v>14</v>
      </c>
    </row>
    <row r="88" spans="1:29" x14ac:dyDescent="0.35">
      <c r="A88" s="9" t="s">
        <v>249</v>
      </c>
      <c r="B88" s="9" t="s">
        <v>111</v>
      </c>
      <c r="C88" s="11">
        <v>29</v>
      </c>
      <c r="D88" s="9">
        <v>11</v>
      </c>
      <c r="E88" s="9">
        <v>11</v>
      </c>
      <c r="F88" s="9">
        <v>11</v>
      </c>
      <c r="G88" s="9">
        <v>11</v>
      </c>
      <c r="H88" s="9">
        <v>11</v>
      </c>
      <c r="I88" s="9">
        <v>11</v>
      </c>
      <c r="J88" s="9">
        <v>12</v>
      </c>
      <c r="K88" s="9">
        <v>12</v>
      </c>
      <c r="L88" s="9">
        <v>12</v>
      </c>
      <c r="M88" s="9">
        <v>12</v>
      </c>
      <c r="N88" s="9">
        <v>12</v>
      </c>
      <c r="P88" s="9" t="s">
        <v>249</v>
      </c>
      <c r="Q88" s="9" t="s">
        <v>111</v>
      </c>
      <c r="R88" s="11">
        <v>29</v>
      </c>
      <c r="S88" s="9">
        <v>13</v>
      </c>
      <c r="T88" s="9">
        <v>13</v>
      </c>
      <c r="U88" s="9">
        <v>13</v>
      </c>
      <c r="V88" s="9">
        <v>13</v>
      </c>
      <c r="W88" s="9">
        <v>13</v>
      </c>
      <c r="X88" s="9">
        <v>13</v>
      </c>
      <c r="Y88" s="9">
        <v>14</v>
      </c>
      <c r="Z88" s="9">
        <v>14</v>
      </c>
      <c r="AA88" s="9">
        <v>14</v>
      </c>
      <c r="AB88" s="9">
        <v>14</v>
      </c>
      <c r="AC88" s="9">
        <v>14</v>
      </c>
    </row>
    <row r="89" spans="1:29" x14ac:dyDescent="0.35">
      <c r="A89" s="9" t="s">
        <v>250</v>
      </c>
      <c r="B89" s="9" t="s">
        <v>111</v>
      </c>
      <c r="C89" s="11">
        <v>30</v>
      </c>
      <c r="D89" s="9">
        <v>11</v>
      </c>
      <c r="E89" s="9">
        <v>11</v>
      </c>
      <c r="F89" s="9">
        <v>12</v>
      </c>
      <c r="G89" s="9">
        <v>12</v>
      </c>
      <c r="H89" s="9">
        <v>12</v>
      </c>
      <c r="I89" s="9">
        <v>12</v>
      </c>
      <c r="J89" s="9">
        <v>12</v>
      </c>
      <c r="K89" s="9">
        <v>12</v>
      </c>
      <c r="L89" s="9">
        <v>13</v>
      </c>
      <c r="M89" s="9">
        <v>13</v>
      </c>
      <c r="N89" s="9">
        <v>13</v>
      </c>
      <c r="P89" s="9" t="s">
        <v>250</v>
      </c>
      <c r="Q89" s="9" t="s">
        <v>111</v>
      </c>
      <c r="R89" s="11">
        <v>30</v>
      </c>
      <c r="S89" s="9">
        <v>13</v>
      </c>
      <c r="T89" s="9">
        <v>13</v>
      </c>
      <c r="U89" s="9">
        <v>14</v>
      </c>
      <c r="V89" s="9">
        <v>14</v>
      </c>
      <c r="W89" s="9">
        <v>14</v>
      </c>
      <c r="X89" s="9">
        <v>14</v>
      </c>
      <c r="Y89" s="9">
        <v>14</v>
      </c>
      <c r="Z89" s="9">
        <v>14</v>
      </c>
      <c r="AA89" s="9">
        <v>15</v>
      </c>
      <c r="AB89" s="9">
        <v>15</v>
      </c>
      <c r="AC89" s="9">
        <v>15</v>
      </c>
    </row>
    <row r="90" spans="1:29" x14ac:dyDescent="0.35">
      <c r="A90" s="9" t="s">
        <v>251</v>
      </c>
      <c r="B90" s="9" t="s">
        <v>111</v>
      </c>
      <c r="C90" s="11">
        <v>31</v>
      </c>
      <c r="D90" s="9">
        <v>11</v>
      </c>
      <c r="E90" s="9">
        <v>11</v>
      </c>
      <c r="F90" s="9">
        <v>12</v>
      </c>
      <c r="G90" s="9">
        <v>12</v>
      </c>
      <c r="H90" s="9">
        <v>12</v>
      </c>
      <c r="I90" s="9">
        <v>12</v>
      </c>
      <c r="J90" s="9">
        <v>12</v>
      </c>
      <c r="K90" s="9">
        <v>12</v>
      </c>
      <c r="L90" s="9">
        <v>13</v>
      </c>
      <c r="M90" s="9">
        <v>13</v>
      </c>
      <c r="N90" s="9">
        <v>13</v>
      </c>
      <c r="P90" s="9" t="s">
        <v>251</v>
      </c>
      <c r="Q90" s="9" t="s">
        <v>111</v>
      </c>
      <c r="R90" s="11">
        <v>31</v>
      </c>
      <c r="S90" s="9">
        <v>13</v>
      </c>
      <c r="T90" s="9">
        <v>13</v>
      </c>
      <c r="U90" s="9">
        <v>14</v>
      </c>
      <c r="V90" s="9">
        <v>14</v>
      </c>
      <c r="W90" s="9">
        <v>14</v>
      </c>
      <c r="X90" s="9">
        <v>14</v>
      </c>
      <c r="Y90" s="9">
        <v>14</v>
      </c>
      <c r="Z90" s="9">
        <v>14</v>
      </c>
      <c r="AA90" s="9">
        <v>15</v>
      </c>
      <c r="AB90" s="9">
        <v>15</v>
      </c>
      <c r="AC90" s="9">
        <v>15</v>
      </c>
    </row>
    <row r="91" spans="1:29" x14ac:dyDescent="0.35">
      <c r="A91" s="9" t="s">
        <v>252</v>
      </c>
      <c r="B91" s="9" t="s">
        <v>111</v>
      </c>
      <c r="C91" s="11">
        <v>32</v>
      </c>
      <c r="D91" s="9">
        <v>12</v>
      </c>
      <c r="E91" s="9">
        <v>12</v>
      </c>
      <c r="F91" s="9">
        <v>12</v>
      </c>
      <c r="G91" s="9">
        <v>12</v>
      </c>
      <c r="H91" s="9">
        <v>12</v>
      </c>
      <c r="I91" s="9">
        <v>12</v>
      </c>
      <c r="J91" s="9">
        <v>13</v>
      </c>
      <c r="K91" s="9">
        <v>13</v>
      </c>
      <c r="L91" s="9">
        <v>13</v>
      </c>
      <c r="M91" s="9">
        <v>13</v>
      </c>
      <c r="N91" s="9">
        <v>13</v>
      </c>
      <c r="P91" s="9" t="s">
        <v>252</v>
      </c>
      <c r="Q91" s="9" t="s">
        <v>111</v>
      </c>
      <c r="R91" s="11">
        <v>32</v>
      </c>
      <c r="S91" s="9">
        <v>14</v>
      </c>
      <c r="T91" s="9">
        <v>14</v>
      </c>
      <c r="U91" s="9">
        <v>14</v>
      </c>
      <c r="V91" s="9">
        <v>14</v>
      </c>
      <c r="W91" s="9">
        <v>14</v>
      </c>
      <c r="X91" s="9">
        <v>14</v>
      </c>
      <c r="Y91" s="9">
        <v>15</v>
      </c>
      <c r="Z91" s="9">
        <v>15</v>
      </c>
      <c r="AA91" s="9">
        <v>15</v>
      </c>
      <c r="AB91" s="9">
        <v>15</v>
      </c>
      <c r="AC91" s="9">
        <v>15</v>
      </c>
    </row>
    <row r="92" spans="1:29" x14ac:dyDescent="0.35">
      <c r="A92" s="9" t="s">
        <v>253</v>
      </c>
      <c r="B92" s="9" t="s">
        <v>111</v>
      </c>
      <c r="C92" s="11">
        <v>33</v>
      </c>
      <c r="D92" s="9">
        <v>12</v>
      </c>
      <c r="E92" s="9">
        <v>12</v>
      </c>
      <c r="F92" s="9">
        <v>12</v>
      </c>
      <c r="G92" s="9">
        <v>12</v>
      </c>
      <c r="H92" s="9">
        <v>12</v>
      </c>
      <c r="I92" s="9">
        <v>12</v>
      </c>
      <c r="J92" s="9">
        <v>13</v>
      </c>
      <c r="K92" s="9">
        <v>13</v>
      </c>
      <c r="L92" s="9">
        <v>13</v>
      </c>
      <c r="M92" s="9">
        <v>13</v>
      </c>
      <c r="N92" s="9">
        <v>13</v>
      </c>
      <c r="P92" s="9" t="s">
        <v>253</v>
      </c>
      <c r="Q92" s="9" t="s">
        <v>111</v>
      </c>
      <c r="R92" s="11">
        <v>33</v>
      </c>
      <c r="S92" s="9">
        <v>14</v>
      </c>
      <c r="T92" s="9">
        <v>14</v>
      </c>
      <c r="U92" s="9">
        <v>14</v>
      </c>
      <c r="V92" s="9">
        <v>14</v>
      </c>
      <c r="W92" s="9">
        <v>14</v>
      </c>
      <c r="X92" s="9">
        <v>14</v>
      </c>
      <c r="Y92" s="9">
        <v>15</v>
      </c>
      <c r="Z92" s="9">
        <v>15</v>
      </c>
      <c r="AA92" s="9">
        <v>15</v>
      </c>
      <c r="AB92" s="9">
        <v>15</v>
      </c>
      <c r="AC92" s="9">
        <v>15</v>
      </c>
    </row>
    <row r="93" spans="1:29" x14ac:dyDescent="0.35">
      <c r="A93" s="9" t="s">
        <v>254</v>
      </c>
      <c r="B93" s="9" t="s">
        <v>111</v>
      </c>
      <c r="C93" s="11">
        <v>34</v>
      </c>
      <c r="D93" s="9">
        <v>12</v>
      </c>
      <c r="E93" s="9">
        <v>12</v>
      </c>
      <c r="F93" s="9">
        <v>13</v>
      </c>
      <c r="G93" s="9">
        <v>13</v>
      </c>
      <c r="H93" s="9">
        <v>13</v>
      </c>
      <c r="I93" s="9">
        <v>13</v>
      </c>
      <c r="J93" s="9">
        <v>13</v>
      </c>
      <c r="K93" s="9">
        <v>13</v>
      </c>
      <c r="L93" s="9">
        <v>14</v>
      </c>
      <c r="M93" s="9">
        <v>14</v>
      </c>
      <c r="N93" s="9">
        <v>14</v>
      </c>
      <c r="P93" s="9" t="s">
        <v>254</v>
      </c>
      <c r="Q93" s="9" t="s">
        <v>111</v>
      </c>
      <c r="R93" s="11">
        <v>34</v>
      </c>
      <c r="S93" s="9">
        <v>14</v>
      </c>
      <c r="T93" s="9">
        <v>14</v>
      </c>
      <c r="U93" s="9">
        <v>15</v>
      </c>
      <c r="V93" s="9">
        <v>15</v>
      </c>
      <c r="W93" s="9">
        <v>15</v>
      </c>
      <c r="X93" s="9">
        <v>15</v>
      </c>
      <c r="Y93" s="9">
        <v>15</v>
      </c>
      <c r="Z93" s="9">
        <v>15</v>
      </c>
      <c r="AA93" s="9">
        <v>16</v>
      </c>
      <c r="AB93" s="9">
        <v>16</v>
      </c>
      <c r="AC93" s="9">
        <v>16</v>
      </c>
    </row>
    <row r="94" spans="1:29" x14ac:dyDescent="0.35">
      <c r="A94" s="9" t="s">
        <v>255</v>
      </c>
      <c r="B94" s="9" t="s">
        <v>111</v>
      </c>
      <c r="C94" s="11">
        <v>35</v>
      </c>
      <c r="D94" s="9">
        <v>12</v>
      </c>
      <c r="E94" s="9">
        <v>12</v>
      </c>
      <c r="F94" s="9">
        <v>13</v>
      </c>
      <c r="G94" s="9">
        <v>13</v>
      </c>
      <c r="H94" s="9">
        <v>13</v>
      </c>
      <c r="I94" s="9">
        <v>13</v>
      </c>
      <c r="J94" s="9">
        <v>13</v>
      </c>
      <c r="K94" s="9">
        <v>13</v>
      </c>
      <c r="L94" s="9">
        <v>14</v>
      </c>
      <c r="M94" s="9">
        <v>14</v>
      </c>
      <c r="N94" s="9">
        <v>14</v>
      </c>
      <c r="P94" s="9" t="s">
        <v>255</v>
      </c>
      <c r="Q94" s="9" t="s">
        <v>111</v>
      </c>
      <c r="R94" s="11">
        <v>35</v>
      </c>
      <c r="S94" s="9">
        <v>14</v>
      </c>
      <c r="T94" s="9">
        <v>14</v>
      </c>
      <c r="U94" s="9">
        <v>15</v>
      </c>
      <c r="V94" s="9">
        <v>15</v>
      </c>
      <c r="W94" s="9">
        <v>15</v>
      </c>
      <c r="X94" s="9">
        <v>15</v>
      </c>
      <c r="Y94" s="9">
        <v>15</v>
      </c>
      <c r="Z94" s="9">
        <v>15</v>
      </c>
      <c r="AA94" s="9">
        <v>16</v>
      </c>
      <c r="AB94" s="9">
        <v>16</v>
      </c>
      <c r="AC94" s="9">
        <v>16</v>
      </c>
    </row>
    <row r="95" spans="1:29" x14ac:dyDescent="0.35">
      <c r="A95" s="9" t="s">
        <v>256</v>
      </c>
      <c r="B95" s="9" t="s">
        <v>111</v>
      </c>
      <c r="C95" s="11">
        <v>36</v>
      </c>
      <c r="D95" s="9">
        <v>13</v>
      </c>
      <c r="E95" s="9">
        <v>13</v>
      </c>
      <c r="F95" s="9">
        <v>13</v>
      </c>
      <c r="G95" s="9">
        <v>13</v>
      </c>
      <c r="H95" s="9">
        <v>14</v>
      </c>
      <c r="I95" s="9">
        <v>14</v>
      </c>
      <c r="J95" s="9">
        <v>14</v>
      </c>
      <c r="K95" s="9">
        <v>14</v>
      </c>
      <c r="L95" s="9">
        <v>14</v>
      </c>
      <c r="M95" s="9">
        <v>14</v>
      </c>
      <c r="N95" s="9">
        <v>14</v>
      </c>
      <c r="P95" s="9" t="s">
        <v>256</v>
      </c>
      <c r="Q95" s="9" t="s">
        <v>111</v>
      </c>
      <c r="R95" s="11">
        <v>36</v>
      </c>
      <c r="S95" s="9">
        <v>15</v>
      </c>
      <c r="T95" s="9">
        <v>15</v>
      </c>
      <c r="U95" s="9">
        <v>15</v>
      </c>
      <c r="V95" s="9">
        <v>15</v>
      </c>
      <c r="W95" s="9">
        <v>16</v>
      </c>
      <c r="X95" s="9">
        <v>16</v>
      </c>
      <c r="Y95" s="9">
        <v>16</v>
      </c>
      <c r="Z95" s="9">
        <v>16</v>
      </c>
      <c r="AA95" s="9">
        <v>16</v>
      </c>
      <c r="AB95" s="9">
        <v>16</v>
      </c>
      <c r="AC95" s="9">
        <v>16</v>
      </c>
    </row>
    <row r="96" spans="1:29" x14ac:dyDescent="0.35">
      <c r="A96" s="9" t="s">
        <v>257</v>
      </c>
      <c r="B96" s="9" t="s">
        <v>113</v>
      </c>
      <c r="C96" s="11">
        <v>0</v>
      </c>
      <c r="D96" s="9">
        <v>3</v>
      </c>
      <c r="E96" s="9">
        <v>3</v>
      </c>
      <c r="F96" s="9">
        <f t="shared" ref="F96:N105" si="6">E96</f>
        <v>3</v>
      </c>
      <c r="G96" s="9">
        <f t="shared" si="6"/>
        <v>3</v>
      </c>
      <c r="H96" s="9">
        <f t="shared" si="6"/>
        <v>3</v>
      </c>
      <c r="I96" s="9">
        <f t="shared" si="6"/>
        <v>3</v>
      </c>
      <c r="J96" s="9">
        <f t="shared" si="6"/>
        <v>3</v>
      </c>
      <c r="K96" s="9">
        <f t="shared" si="6"/>
        <v>3</v>
      </c>
      <c r="L96" s="9">
        <f t="shared" si="6"/>
        <v>3</v>
      </c>
      <c r="M96" s="9">
        <f t="shared" si="6"/>
        <v>3</v>
      </c>
      <c r="N96" s="9">
        <f t="shared" si="6"/>
        <v>3</v>
      </c>
      <c r="P96" s="9" t="s">
        <v>257</v>
      </c>
      <c r="Q96" s="9" t="s">
        <v>113</v>
      </c>
      <c r="R96" s="11">
        <v>0</v>
      </c>
      <c r="S96" s="9">
        <v>5</v>
      </c>
      <c r="T96" s="9">
        <v>5</v>
      </c>
      <c r="U96" s="9">
        <f t="shared" ref="U96:AC105" si="7">T96</f>
        <v>5</v>
      </c>
      <c r="V96" s="9">
        <f t="shared" si="7"/>
        <v>5</v>
      </c>
      <c r="W96" s="9">
        <f t="shared" si="7"/>
        <v>5</v>
      </c>
      <c r="X96" s="9">
        <f t="shared" si="7"/>
        <v>5</v>
      </c>
      <c r="Y96" s="9">
        <f t="shared" si="7"/>
        <v>5</v>
      </c>
      <c r="Z96" s="9">
        <f t="shared" si="7"/>
        <v>5</v>
      </c>
      <c r="AA96" s="9">
        <f t="shared" si="7"/>
        <v>5</v>
      </c>
      <c r="AB96" s="9">
        <f t="shared" si="7"/>
        <v>5</v>
      </c>
      <c r="AC96" s="9">
        <f t="shared" si="7"/>
        <v>5</v>
      </c>
    </row>
    <row r="97" spans="1:29" x14ac:dyDescent="0.35">
      <c r="A97" s="9" t="s">
        <v>258</v>
      </c>
      <c r="B97" s="9" t="s">
        <v>113</v>
      </c>
      <c r="C97" s="11">
        <v>1</v>
      </c>
      <c r="D97" s="9">
        <v>3</v>
      </c>
      <c r="E97" s="9">
        <v>3</v>
      </c>
      <c r="F97" s="9">
        <f t="shared" si="6"/>
        <v>3</v>
      </c>
      <c r="G97" s="9">
        <f t="shared" si="6"/>
        <v>3</v>
      </c>
      <c r="H97" s="9">
        <f t="shared" si="6"/>
        <v>3</v>
      </c>
      <c r="I97" s="9">
        <f t="shared" si="6"/>
        <v>3</v>
      </c>
      <c r="J97" s="9">
        <f t="shared" si="6"/>
        <v>3</v>
      </c>
      <c r="K97" s="9">
        <f t="shared" si="6"/>
        <v>3</v>
      </c>
      <c r="L97" s="9">
        <f t="shared" si="6"/>
        <v>3</v>
      </c>
      <c r="M97" s="9">
        <f t="shared" si="6"/>
        <v>3</v>
      </c>
      <c r="N97" s="9">
        <f t="shared" si="6"/>
        <v>3</v>
      </c>
      <c r="P97" s="9" t="s">
        <v>258</v>
      </c>
      <c r="Q97" s="9" t="s">
        <v>113</v>
      </c>
      <c r="R97" s="11">
        <v>1</v>
      </c>
      <c r="S97" s="9">
        <v>5</v>
      </c>
      <c r="T97" s="9">
        <v>5</v>
      </c>
      <c r="U97" s="9">
        <f t="shared" si="7"/>
        <v>5</v>
      </c>
      <c r="V97" s="9">
        <f t="shared" si="7"/>
        <v>5</v>
      </c>
      <c r="W97" s="9">
        <f t="shared" si="7"/>
        <v>5</v>
      </c>
      <c r="X97" s="9">
        <f t="shared" si="7"/>
        <v>5</v>
      </c>
      <c r="Y97" s="9">
        <f t="shared" si="7"/>
        <v>5</v>
      </c>
      <c r="Z97" s="9">
        <f t="shared" si="7"/>
        <v>5</v>
      </c>
      <c r="AA97" s="9">
        <f t="shared" si="7"/>
        <v>5</v>
      </c>
      <c r="AB97" s="9">
        <f t="shared" si="7"/>
        <v>5</v>
      </c>
      <c r="AC97" s="9">
        <f t="shared" si="7"/>
        <v>5</v>
      </c>
    </row>
    <row r="98" spans="1:29" x14ac:dyDescent="0.35">
      <c r="A98" s="9" t="s">
        <v>259</v>
      </c>
      <c r="B98" s="9" t="s">
        <v>113</v>
      </c>
      <c r="C98" s="11">
        <v>2</v>
      </c>
      <c r="D98" s="9">
        <v>4</v>
      </c>
      <c r="E98" s="9">
        <v>4</v>
      </c>
      <c r="F98" s="9">
        <v>4</v>
      </c>
      <c r="G98" s="9">
        <v>4</v>
      </c>
      <c r="H98" s="9">
        <f t="shared" si="6"/>
        <v>4</v>
      </c>
      <c r="I98" s="9">
        <f t="shared" si="6"/>
        <v>4</v>
      </c>
      <c r="J98" s="9">
        <f t="shared" si="6"/>
        <v>4</v>
      </c>
      <c r="K98" s="9">
        <f t="shared" si="6"/>
        <v>4</v>
      </c>
      <c r="L98" s="9">
        <f t="shared" si="6"/>
        <v>4</v>
      </c>
      <c r="M98" s="9">
        <f t="shared" si="6"/>
        <v>4</v>
      </c>
      <c r="N98" s="9">
        <f t="shared" si="6"/>
        <v>4</v>
      </c>
      <c r="P98" s="9" t="s">
        <v>259</v>
      </c>
      <c r="Q98" s="9" t="s">
        <v>113</v>
      </c>
      <c r="R98" s="11">
        <v>2</v>
      </c>
      <c r="S98" s="9">
        <v>6</v>
      </c>
      <c r="T98" s="9">
        <v>6</v>
      </c>
      <c r="U98" s="9">
        <v>6</v>
      </c>
      <c r="V98" s="9">
        <v>6</v>
      </c>
      <c r="W98" s="9">
        <f t="shared" si="7"/>
        <v>6</v>
      </c>
      <c r="X98" s="9">
        <f t="shared" si="7"/>
        <v>6</v>
      </c>
      <c r="Y98" s="9">
        <f t="shared" si="7"/>
        <v>6</v>
      </c>
      <c r="Z98" s="9">
        <f t="shared" si="7"/>
        <v>6</v>
      </c>
      <c r="AA98" s="9">
        <f t="shared" si="7"/>
        <v>6</v>
      </c>
      <c r="AB98" s="9">
        <f t="shared" si="7"/>
        <v>6</v>
      </c>
      <c r="AC98" s="9">
        <f t="shared" si="7"/>
        <v>6</v>
      </c>
    </row>
    <row r="99" spans="1:29" x14ac:dyDescent="0.35">
      <c r="A99" s="9" t="s">
        <v>260</v>
      </c>
      <c r="B99" s="9" t="s">
        <v>113</v>
      </c>
      <c r="C99" s="11">
        <v>3</v>
      </c>
      <c r="D99" s="9">
        <v>4</v>
      </c>
      <c r="E99" s="9">
        <v>4</v>
      </c>
      <c r="F99" s="9">
        <v>4</v>
      </c>
      <c r="G99" s="9">
        <v>4</v>
      </c>
      <c r="H99" s="9">
        <f t="shared" si="6"/>
        <v>4</v>
      </c>
      <c r="I99" s="9">
        <f t="shared" si="6"/>
        <v>4</v>
      </c>
      <c r="J99" s="9">
        <f t="shared" si="6"/>
        <v>4</v>
      </c>
      <c r="K99" s="9">
        <f t="shared" si="6"/>
        <v>4</v>
      </c>
      <c r="L99" s="9">
        <f t="shared" si="6"/>
        <v>4</v>
      </c>
      <c r="M99" s="9">
        <f t="shared" si="6"/>
        <v>4</v>
      </c>
      <c r="N99" s="9">
        <f t="shared" si="6"/>
        <v>4</v>
      </c>
      <c r="P99" s="9" t="s">
        <v>260</v>
      </c>
      <c r="Q99" s="9" t="s">
        <v>113</v>
      </c>
      <c r="R99" s="11">
        <v>3</v>
      </c>
      <c r="S99" s="9">
        <v>6</v>
      </c>
      <c r="T99" s="9">
        <v>6</v>
      </c>
      <c r="U99" s="9">
        <v>6</v>
      </c>
      <c r="V99" s="9">
        <v>6</v>
      </c>
      <c r="W99" s="9">
        <f t="shared" si="7"/>
        <v>6</v>
      </c>
      <c r="X99" s="9">
        <f t="shared" si="7"/>
        <v>6</v>
      </c>
      <c r="Y99" s="9">
        <f t="shared" si="7"/>
        <v>6</v>
      </c>
      <c r="Z99" s="9">
        <f t="shared" si="7"/>
        <v>6</v>
      </c>
      <c r="AA99" s="9">
        <f t="shared" si="7"/>
        <v>6</v>
      </c>
      <c r="AB99" s="9">
        <f t="shared" si="7"/>
        <v>6</v>
      </c>
      <c r="AC99" s="9">
        <f t="shared" si="7"/>
        <v>6</v>
      </c>
    </row>
    <row r="100" spans="1:29" x14ac:dyDescent="0.35">
      <c r="A100" s="9" t="s">
        <v>112</v>
      </c>
      <c r="B100" s="9" t="s">
        <v>113</v>
      </c>
      <c r="C100" s="11">
        <v>4</v>
      </c>
      <c r="D100" s="9">
        <v>4</v>
      </c>
      <c r="E100" s="9">
        <v>4</v>
      </c>
      <c r="F100" s="9">
        <v>5</v>
      </c>
      <c r="G100" s="9">
        <v>5</v>
      </c>
      <c r="H100" s="9">
        <v>5</v>
      </c>
      <c r="I100" s="9">
        <v>5</v>
      </c>
      <c r="J100" s="9">
        <f t="shared" si="6"/>
        <v>5</v>
      </c>
      <c r="K100" s="9">
        <f t="shared" si="6"/>
        <v>5</v>
      </c>
      <c r="L100" s="9">
        <f t="shared" si="6"/>
        <v>5</v>
      </c>
      <c r="M100" s="9">
        <f t="shared" si="6"/>
        <v>5</v>
      </c>
      <c r="N100" s="9">
        <f t="shared" si="6"/>
        <v>5</v>
      </c>
      <c r="P100" s="9" t="s">
        <v>112</v>
      </c>
      <c r="Q100" s="9" t="s">
        <v>113</v>
      </c>
      <c r="R100" s="11">
        <v>4</v>
      </c>
      <c r="S100" s="9">
        <v>6</v>
      </c>
      <c r="T100" s="9">
        <v>6</v>
      </c>
      <c r="U100" s="9">
        <v>7</v>
      </c>
      <c r="V100" s="9">
        <v>7</v>
      </c>
      <c r="W100" s="9">
        <v>7</v>
      </c>
      <c r="X100" s="9">
        <v>7</v>
      </c>
      <c r="Y100" s="9">
        <f t="shared" si="7"/>
        <v>7</v>
      </c>
      <c r="Z100" s="9">
        <f t="shared" si="7"/>
        <v>7</v>
      </c>
      <c r="AA100" s="9">
        <f t="shared" si="7"/>
        <v>7</v>
      </c>
      <c r="AB100" s="9">
        <f t="shared" si="7"/>
        <v>7</v>
      </c>
      <c r="AC100" s="9">
        <f t="shared" si="7"/>
        <v>7</v>
      </c>
    </row>
    <row r="101" spans="1:29" x14ac:dyDescent="0.35">
      <c r="A101" s="9" t="s">
        <v>261</v>
      </c>
      <c r="B101" s="9" t="s">
        <v>113</v>
      </c>
      <c r="C101" s="11">
        <v>5</v>
      </c>
      <c r="D101" s="9">
        <v>4</v>
      </c>
      <c r="E101" s="9">
        <v>4</v>
      </c>
      <c r="F101" s="9">
        <v>5</v>
      </c>
      <c r="G101" s="9">
        <v>5</v>
      </c>
      <c r="H101" s="9">
        <v>5</v>
      </c>
      <c r="I101" s="9">
        <v>5</v>
      </c>
      <c r="J101" s="9">
        <f t="shared" si="6"/>
        <v>5</v>
      </c>
      <c r="K101" s="9">
        <f t="shared" si="6"/>
        <v>5</v>
      </c>
      <c r="L101" s="9">
        <f t="shared" si="6"/>
        <v>5</v>
      </c>
      <c r="M101" s="9">
        <f t="shared" si="6"/>
        <v>5</v>
      </c>
      <c r="N101" s="9">
        <f t="shared" si="6"/>
        <v>5</v>
      </c>
      <c r="P101" s="9" t="s">
        <v>261</v>
      </c>
      <c r="Q101" s="9" t="s">
        <v>113</v>
      </c>
      <c r="R101" s="11">
        <v>5</v>
      </c>
      <c r="S101" s="9">
        <v>6</v>
      </c>
      <c r="T101" s="9">
        <v>6</v>
      </c>
      <c r="U101" s="9">
        <v>7</v>
      </c>
      <c r="V101" s="9">
        <v>7</v>
      </c>
      <c r="W101" s="9">
        <v>7</v>
      </c>
      <c r="X101" s="9">
        <v>7</v>
      </c>
      <c r="Y101" s="9">
        <f t="shared" si="7"/>
        <v>7</v>
      </c>
      <c r="Z101" s="9">
        <f t="shared" si="7"/>
        <v>7</v>
      </c>
      <c r="AA101" s="9">
        <f t="shared" si="7"/>
        <v>7</v>
      </c>
      <c r="AB101" s="9">
        <f t="shared" si="7"/>
        <v>7</v>
      </c>
      <c r="AC101" s="9">
        <f t="shared" si="7"/>
        <v>7</v>
      </c>
    </row>
    <row r="102" spans="1:29" x14ac:dyDescent="0.35">
      <c r="A102" s="9" t="s">
        <v>262</v>
      </c>
      <c r="B102" s="9" t="s">
        <v>113</v>
      </c>
      <c r="C102" s="11">
        <v>6</v>
      </c>
      <c r="D102" s="9">
        <v>5</v>
      </c>
      <c r="E102" s="9">
        <v>5</v>
      </c>
      <c r="F102" s="9">
        <v>5</v>
      </c>
      <c r="G102" s="9">
        <v>5</v>
      </c>
      <c r="H102" s="9">
        <v>5</v>
      </c>
      <c r="I102" s="9">
        <v>5</v>
      </c>
      <c r="J102" s="9">
        <v>6</v>
      </c>
      <c r="K102" s="9">
        <v>6</v>
      </c>
      <c r="L102" s="9">
        <f t="shared" si="6"/>
        <v>6</v>
      </c>
      <c r="M102" s="9">
        <f t="shared" si="6"/>
        <v>6</v>
      </c>
      <c r="N102" s="9">
        <f t="shared" si="6"/>
        <v>6</v>
      </c>
      <c r="P102" s="9" t="s">
        <v>262</v>
      </c>
      <c r="Q102" s="9" t="s">
        <v>113</v>
      </c>
      <c r="R102" s="11">
        <v>6</v>
      </c>
      <c r="S102" s="9">
        <v>7</v>
      </c>
      <c r="T102" s="9">
        <v>7</v>
      </c>
      <c r="U102" s="9">
        <v>7</v>
      </c>
      <c r="V102" s="9">
        <v>7</v>
      </c>
      <c r="W102" s="9">
        <v>7</v>
      </c>
      <c r="X102" s="9">
        <v>7</v>
      </c>
      <c r="Y102" s="9">
        <v>8</v>
      </c>
      <c r="Z102" s="9">
        <v>8</v>
      </c>
      <c r="AA102" s="9">
        <f t="shared" si="7"/>
        <v>8</v>
      </c>
      <c r="AB102" s="9">
        <f t="shared" si="7"/>
        <v>8</v>
      </c>
      <c r="AC102" s="9">
        <f t="shared" si="7"/>
        <v>8</v>
      </c>
    </row>
    <row r="103" spans="1:29" x14ac:dyDescent="0.35">
      <c r="A103" s="9" t="s">
        <v>263</v>
      </c>
      <c r="B103" s="9" t="s">
        <v>113</v>
      </c>
      <c r="C103" s="11">
        <v>7</v>
      </c>
      <c r="D103" s="9">
        <v>5</v>
      </c>
      <c r="E103" s="9">
        <v>5</v>
      </c>
      <c r="F103" s="9">
        <v>5</v>
      </c>
      <c r="G103" s="9">
        <v>5</v>
      </c>
      <c r="H103" s="9">
        <v>5</v>
      </c>
      <c r="I103" s="9">
        <v>5</v>
      </c>
      <c r="J103" s="9">
        <v>6</v>
      </c>
      <c r="K103" s="9">
        <v>6</v>
      </c>
      <c r="L103" s="9">
        <f t="shared" si="6"/>
        <v>6</v>
      </c>
      <c r="M103" s="9">
        <f t="shared" si="6"/>
        <v>6</v>
      </c>
      <c r="N103" s="9">
        <f t="shared" si="6"/>
        <v>6</v>
      </c>
      <c r="P103" s="9" t="s">
        <v>263</v>
      </c>
      <c r="Q103" s="9" t="s">
        <v>113</v>
      </c>
      <c r="R103" s="11">
        <v>7</v>
      </c>
      <c r="S103" s="9">
        <v>7</v>
      </c>
      <c r="T103" s="9">
        <v>7</v>
      </c>
      <c r="U103" s="9">
        <v>7</v>
      </c>
      <c r="V103" s="9">
        <v>7</v>
      </c>
      <c r="W103" s="9">
        <v>7</v>
      </c>
      <c r="X103" s="9">
        <v>7</v>
      </c>
      <c r="Y103" s="9">
        <v>8</v>
      </c>
      <c r="Z103" s="9">
        <v>8</v>
      </c>
      <c r="AA103" s="9">
        <f t="shared" si="7"/>
        <v>8</v>
      </c>
      <c r="AB103" s="9">
        <f t="shared" si="7"/>
        <v>8</v>
      </c>
      <c r="AC103" s="9">
        <f t="shared" si="7"/>
        <v>8</v>
      </c>
    </row>
    <row r="104" spans="1:29" x14ac:dyDescent="0.35">
      <c r="A104" s="9" t="s">
        <v>264</v>
      </c>
      <c r="B104" s="9" t="s">
        <v>113</v>
      </c>
      <c r="C104" s="11">
        <v>8</v>
      </c>
      <c r="D104" s="9">
        <v>5</v>
      </c>
      <c r="E104" s="9">
        <v>5</v>
      </c>
      <c r="F104" s="9">
        <v>6</v>
      </c>
      <c r="G104" s="9">
        <v>6</v>
      </c>
      <c r="H104" s="9">
        <v>6</v>
      </c>
      <c r="I104" s="9">
        <v>6</v>
      </c>
      <c r="J104" s="9">
        <v>6</v>
      </c>
      <c r="K104" s="9">
        <v>6</v>
      </c>
      <c r="L104" s="9">
        <v>7</v>
      </c>
      <c r="M104" s="9">
        <v>7</v>
      </c>
      <c r="N104" s="9">
        <f t="shared" si="6"/>
        <v>7</v>
      </c>
      <c r="P104" s="9" t="s">
        <v>264</v>
      </c>
      <c r="Q104" s="9" t="s">
        <v>113</v>
      </c>
      <c r="R104" s="11">
        <v>8</v>
      </c>
      <c r="S104" s="9">
        <v>7</v>
      </c>
      <c r="T104" s="9">
        <v>7</v>
      </c>
      <c r="U104" s="9">
        <v>8</v>
      </c>
      <c r="V104" s="9">
        <v>8</v>
      </c>
      <c r="W104" s="9">
        <v>8</v>
      </c>
      <c r="X104" s="9">
        <v>8</v>
      </c>
      <c r="Y104" s="9">
        <v>8</v>
      </c>
      <c r="Z104" s="9">
        <v>8</v>
      </c>
      <c r="AA104" s="9">
        <v>9</v>
      </c>
      <c r="AB104" s="9">
        <v>9</v>
      </c>
      <c r="AC104" s="9">
        <f t="shared" si="7"/>
        <v>9</v>
      </c>
    </row>
    <row r="105" spans="1:29" x14ac:dyDescent="0.35">
      <c r="A105" s="9" t="s">
        <v>265</v>
      </c>
      <c r="B105" s="9" t="s">
        <v>113</v>
      </c>
      <c r="C105" s="11">
        <v>9</v>
      </c>
      <c r="D105" s="9">
        <v>5</v>
      </c>
      <c r="E105" s="9">
        <v>5</v>
      </c>
      <c r="F105" s="9">
        <v>6</v>
      </c>
      <c r="G105" s="9">
        <v>6</v>
      </c>
      <c r="H105" s="9">
        <v>6</v>
      </c>
      <c r="I105" s="9">
        <v>6</v>
      </c>
      <c r="J105" s="9">
        <v>6</v>
      </c>
      <c r="K105" s="9">
        <v>6</v>
      </c>
      <c r="L105" s="9">
        <v>7</v>
      </c>
      <c r="M105" s="9">
        <v>7</v>
      </c>
      <c r="N105" s="9">
        <f t="shared" si="6"/>
        <v>7</v>
      </c>
      <c r="P105" s="9" t="s">
        <v>265</v>
      </c>
      <c r="Q105" s="9" t="s">
        <v>113</v>
      </c>
      <c r="R105" s="11">
        <v>9</v>
      </c>
      <c r="S105" s="9">
        <v>7</v>
      </c>
      <c r="T105" s="9">
        <v>7</v>
      </c>
      <c r="U105" s="9">
        <v>8</v>
      </c>
      <c r="V105" s="9">
        <v>8</v>
      </c>
      <c r="W105" s="9">
        <v>8</v>
      </c>
      <c r="X105" s="9">
        <v>8</v>
      </c>
      <c r="Y105" s="9">
        <v>8</v>
      </c>
      <c r="Z105" s="9">
        <v>8</v>
      </c>
      <c r="AA105" s="9">
        <v>9</v>
      </c>
      <c r="AB105" s="9">
        <v>9</v>
      </c>
      <c r="AC105" s="9">
        <f t="shared" si="7"/>
        <v>9</v>
      </c>
    </row>
    <row r="106" spans="1:29" x14ac:dyDescent="0.35">
      <c r="A106" s="9" t="s">
        <v>266</v>
      </c>
      <c r="B106" s="9" t="s">
        <v>113</v>
      </c>
      <c r="C106" s="11">
        <v>10</v>
      </c>
      <c r="D106" s="9">
        <v>6</v>
      </c>
      <c r="E106" s="9">
        <v>6</v>
      </c>
      <c r="F106" s="9">
        <v>6</v>
      </c>
      <c r="G106" s="9">
        <v>6</v>
      </c>
      <c r="H106" s="9">
        <v>6</v>
      </c>
      <c r="I106" s="9">
        <v>6</v>
      </c>
      <c r="J106" s="9">
        <v>7</v>
      </c>
      <c r="K106" s="9">
        <v>7</v>
      </c>
      <c r="L106" s="9">
        <v>7</v>
      </c>
      <c r="M106" s="9">
        <v>7</v>
      </c>
      <c r="N106" s="9">
        <v>7</v>
      </c>
      <c r="P106" s="9" t="s">
        <v>266</v>
      </c>
      <c r="Q106" s="9" t="s">
        <v>113</v>
      </c>
      <c r="R106" s="11">
        <v>10</v>
      </c>
      <c r="S106" s="9">
        <v>8</v>
      </c>
      <c r="T106" s="9">
        <v>8</v>
      </c>
      <c r="U106" s="9">
        <v>8</v>
      </c>
      <c r="V106" s="9">
        <v>8</v>
      </c>
      <c r="W106" s="9">
        <v>8</v>
      </c>
      <c r="X106" s="9">
        <v>8</v>
      </c>
      <c r="Y106" s="9">
        <v>9</v>
      </c>
      <c r="Z106" s="9">
        <v>9</v>
      </c>
      <c r="AA106" s="9">
        <v>9</v>
      </c>
      <c r="AB106" s="9">
        <v>9</v>
      </c>
      <c r="AC106" s="9">
        <v>9</v>
      </c>
    </row>
    <row r="107" spans="1:29" x14ac:dyDescent="0.35">
      <c r="A107" s="9" t="s">
        <v>267</v>
      </c>
      <c r="B107" s="9" t="s">
        <v>113</v>
      </c>
      <c r="C107" s="11">
        <v>11</v>
      </c>
      <c r="D107" s="9">
        <v>6</v>
      </c>
      <c r="E107" s="9">
        <v>6</v>
      </c>
      <c r="F107" s="9">
        <v>6</v>
      </c>
      <c r="G107" s="9">
        <v>6</v>
      </c>
      <c r="H107" s="9">
        <v>6</v>
      </c>
      <c r="I107" s="9">
        <v>6</v>
      </c>
      <c r="J107" s="9">
        <v>7</v>
      </c>
      <c r="K107" s="9">
        <v>7</v>
      </c>
      <c r="L107" s="9">
        <v>7</v>
      </c>
      <c r="M107" s="9">
        <v>7</v>
      </c>
      <c r="N107" s="9">
        <v>7</v>
      </c>
      <c r="P107" s="9" t="s">
        <v>267</v>
      </c>
      <c r="Q107" s="9" t="s">
        <v>113</v>
      </c>
      <c r="R107" s="11">
        <v>11</v>
      </c>
      <c r="S107" s="9">
        <v>8</v>
      </c>
      <c r="T107" s="9">
        <v>8</v>
      </c>
      <c r="U107" s="9">
        <v>8</v>
      </c>
      <c r="V107" s="9">
        <v>8</v>
      </c>
      <c r="W107" s="9">
        <v>8</v>
      </c>
      <c r="X107" s="9">
        <v>8</v>
      </c>
      <c r="Y107" s="9">
        <v>9</v>
      </c>
      <c r="Z107" s="9">
        <v>9</v>
      </c>
      <c r="AA107" s="9">
        <v>9</v>
      </c>
      <c r="AB107" s="9">
        <v>9</v>
      </c>
      <c r="AC107" s="9">
        <v>9</v>
      </c>
    </row>
    <row r="108" spans="1:29" x14ac:dyDescent="0.35">
      <c r="A108" s="9" t="s">
        <v>268</v>
      </c>
      <c r="B108" s="9" t="s">
        <v>113</v>
      </c>
      <c r="C108" s="11">
        <v>12</v>
      </c>
      <c r="D108" s="9">
        <v>6</v>
      </c>
      <c r="E108" s="9">
        <v>6</v>
      </c>
      <c r="F108" s="9">
        <v>7</v>
      </c>
      <c r="G108" s="9">
        <v>7</v>
      </c>
      <c r="H108" s="9">
        <v>7</v>
      </c>
      <c r="I108" s="9">
        <v>7</v>
      </c>
      <c r="J108" s="9">
        <v>7</v>
      </c>
      <c r="K108" s="9">
        <v>7</v>
      </c>
      <c r="L108" s="9">
        <v>7</v>
      </c>
      <c r="M108" s="9">
        <v>7</v>
      </c>
      <c r="N108" s="9">
        <v>8</v>
      </c>
      <c r="P108" s="9" t="s">
        <v>268</v>
      </c>
      <c r="Q108" s="9" t="s">
        <v>113</v>
      </c>
      <c r="R108" s="11">
        <v>12</v>
      </c>
      <c r="S108" s="9">
        <v>8</v>
      </c>
      <c r="T108" s="9">
        <v>8</v>
      </c>
      <c r="U108" s="9">
        <v>9</v>
      </c>
      <c r="V108" s="9">
        <v>9</v>
      </c>
      <c r="W108" s="9">
        <v>9</v>
      </c>
      <c r="X108" s="9">
        <v>9</v>
      </c>
      <c r="Y108" s="9">
        <v>9</v>
      </c>
      <c r="Z108" s="9">
        <v>9</v>
      </c>
      <c r="AA108" s="9">
        <v>9</v>
      </c>
      <c r="AB108" s="9">
        <v>9</v>
      </c>
      <c r="AC108" s="9">
        <v>10</v>
      </c>
    </row>
    <row r="109" spans="1:29" x14ac:dyDescent="0.35">
      <c r="A109" s="9" t="s">
        <v>269</v>
      </c>
      <c r="B109" s="9" t="s">
        <v>113</v>
      </c>
      <c r="C109" s="11">
        <v>13</v>
      </c>
      <c r="D109" s="9">
        <v>6</v>
      </c>
      <c r="E109" s="9">
        <v>6</v>
      </c>
      <c r="F109" s="9">
        <v>7</v>
      </c>
      <c r="G109" s="9">
        <v>7</v>
      </c>
      <c r="H109" s="9">
        <v>7</v>
      </c>
      <c r="I109" s="9">
        <v>7</v>
      </c>
      <c r="J109" s="9">
        <v>7</v>
      </c>
      <c r="K109" s="9">
        <v>7</v>
      </c>
      <c r="L109" s="9">
        <v>7</v>
      </c>
      <c r="M109" s="9">
        <v>7</v>
      </c>
      <c r="N109" s="9">
        <v>8</v>
      </c>
      <c r="P109" s="9" t="s">
        <v>269</v>
      </c>
      <c r="Q109" s="9" t="s">
        <v>113</v>
      </c>
      <c r="R109" s="11">
        <v>13</v>
      </c>
      <c r="S109" s="9">
        <v>8</v>
      </c>
      <c r="T109" s="9">
        <v>8</v>
      </c>
      <c r="U109" s="9">
        <v>9</v>
      </c>
      <c r="V109" s="9">
        <v>9</v>
      </c>
      <c r="W109" s="9">
        <v>9</v>
      </c>
      <c r="X109" s="9">
        <v>9</v>
      </c>
      <c r="Y109" s="9">
        <v>9</v>
      </c>
      <c r="Z109" s="9">
        <v>9</v>
      </c>
      <c r="AA109" s="9">
        <v>9</v>
      </c>
      <c r="AB109" s="9">
        <v>9</v>
      </c>
      <c r="AC109" s="9">
        <v>10</v>
      </c>
    </row>
    <row r="110" spans="1:29" x14ac:dyDescent="0.35">
      <c r="A110" s="9" t="s">
        <v>270</v>
      </c>
      <c r="B110" s="9" t="s">
        <v>113</v>
      </c>
      <c r="C110" s="11">
        <v>14</v>
      </c>
      <c r="D110" s="9">
        <v>7</v>
      </c>
      <c r="E110" s="9">
        <v>7</v>
      </c>
      <c r="F110" s="9">
        <v>7</v>
      </c>
      <c r="G110" s="9">
        <v>7</v>
      </c>
      <c r="H110" s="9">
        <v>7</v>
      </c>
      <c r="I110" s="9">
        <v>7</v>
      </c>
      <c r="J110" s="9">
        <v>8</v>
      </c>
      <c r="K110" s="9">
        <v>8</v>
      </c>
      <c r="L110" s="9">
        <v>8</v>
      </c>
      <c r="M110" s="9">
        <v>8</v>
      </c>
      <c r="N110" s="9">
        <v>8</v>
      </c>
      <c r="P110" s="9" t="s">
        <v>270</v>
      </c>
      <c r="Q110" s="9" t="s">
        <v>113</v>
      </c>
      <c r="R110" s="11">
        <v>14</v>
      </c>
      <c r="S110" s="9">
        <v>9</v>
      </c>
      <c r="T110" s="9">
        <v>9</v>
      </c>
      <c r="U110" s="9">
        <v>9</v>
      </c>
      <c r="V110" s="9">
        <v>9</v>
      </c>
      <c r="W110" s="9">
        <v>9</v>
      </c>
      <c r="X110" s="9">
        <v>9</v>
      </c>
      <c r="Y110" s="9">
        <v>10</v>
      </c>
      <c r="Z110" s="9">
        <v>10</v>
      </c>
      <c r="AA110" s="9">
        <v>10</v>
      </c>
      <c r="AB110" s="9">
        <v>10</v>
      </c>
      <c r="AC110" s="9">
        <v>10</v>
      </c>
    </row>
    <row r="111" spans="1:29" x14ac:dyDescent="0.35">
      <c r="A111" s="9" t="s">
        <v>271</v>
      </c>
      <c r="B111" s="9" t="s">
        <v>113</v>
      </c>
      <c r="C111" s="11">
        <v>15</v>
      </c>
      <c r="D111" s="9">
        <v>7</v>
      </c>
      <c r="E111" s="9">
        <v>7</v>
      </c>
      <c r="F111" s="9">
        <v>7</v>
      </c>
      <c r="G111" s="9">
        <v>7</v>
      </c>
      <c r="H111" s="9">
        <v>7</v>
      </c>
      <c r="I111" s="9">
        <v>7</v>
      </c>
      <c r="J111" s="9">
        <v>8</v>
      </c>
      <c r="K111" s="9">
        <v>8</v>
      </c>
      <c r="L111" s="9">
        <v>8</v>
      </c>
      <c r="M111" s="9">
        <v>8</v>
      </c>
      <c r="N111" s="9">
        <v>8</v>
      </c>
      <c r="P111" s="9" t="s">
        <v>271</v>
      </c>
      <c r="Q111" s="9" t="s">
        <v>113</v>
      </c>
      <c r="R111" s="11">
        <v>15</v>
      </c>
      <c r="S111" s="9">
        <v>9</v>
      </c>
      <c r="T111" s="9">
        <v>9</v>
      </c>
      <c r="U111" s="9">
        <v>9</v>
      </c>
      <c r="V111" s="9">
        <v>9</v>
      </c>
      <c r="W111" s="9">
        <v>9</v>
      </c>
      <c r="X111" s="9">
        <v>9</v>
      </c>
      <c r="Y111" s="9">
        <v>10</v>
      </c>
      <c r="Z111" s="9">
        <v>10</v>
      </c>
      <c r="AA111" s="9">
        <v>10</v>
      </c>
      <c r="AB111" s="9">
        <v>10</v>
      </c>
      <c r="AC111" s="9">
        <v>10</v>
      </c>
    </row>
    <row r="112" spans="1:29" x14ac:dyDescent="0.35">
      <c r="A112" s="9" t="s">
        <v>272</v>
      </c>
      <c r="B112" s="9" t="s">
        <v>113</v>
      </c>
      <c r="C112" s="11">
        <v>16</v>
      </c>
      <c r="D112" s="9">
        <v>7</v>
      </c>
      <c r="E112" s="9">
        <v>7</v>
      </c>
      <c r="F112" s="9">
        <v>8</v>
      </c>
      <c r="G112" s="9">
        <v>8</v>
      </c>
      <c r="H112" s="9">
        <v>8</v>
      </c>
      <c r="I112" s="9">
        <v>8</v>
      </c>
      <c r="J112" s="9">
        <v>8</v>
      </c>
      <c r="K112" s="9">
        <v>8</v>
      </c>
      <c r="L112" s="9">
        <v>8</v>
      </c>
      <c r="M112" s="9">
        <v>8</v>
      </c>
      <c r="N112" s="9">
        <v>9</v>
      </c>
      <c r="P112" s="9" t="s">
        <v>272</v>
      </c>
      <c r="Q112" s="9" t="s">
        <v>113</v>
      </c>
      <c r="R112" s="11">
        <v>16</v>
      </c>
      <c r="S112" s="9">
        <v>9</v>
      </c>
      <c r="T112" s="9">
        <v>9</v>
      </c>
      <c r="U112" s="9">
        <v>10</v>
      </c>
      <c r="V112" s="9">
        <v>10</v>
      </c>
      <c r="W112" s="9">
        <v>10</v>
      </c>
      <c r="X112" s="9">
        <v>10</v>
      </c>
      <c r="Y112" s="9">
        <v>10</v>
      </c>
      <c r="Z112" s="9">
        <v>10</v>
      </c>
      <c r="AA112" s="9">
        <v>10</v>
      </c>
      <c r="AB112" s="9">
        <v>10</v>
      </c>
      <c r="AC112" s="9">
        <v>11</v>
      </c>
    </row>
    <row r="113" spans="1:29" x14ac:dyDescent="0.35">
      <c r="A113" s="9" t="s">
        <v>273</v>
      </c>
      <c r="B113" s="9" t="s">
        <v>113</v>
      </c>
      <c r="C113" s="11">
        <v>17</v>
      </c>
      <c r="D113" s="9">
        <v>7</v>
      </c>
      <c r="E113" s="9">
        <v>7</v>
      </c>
      <c r="F113" s="9">
        <v>8</v>
      </c>
      <c r="G113" s="9">
        <v>8</v>
      </c>
      <c r="H113" s="9">
        <v>8</v>
      </c>
      <c r="I113" s="9">
        <v>8</v>
      </c>
      <c r="J113" s="9">
        <v>8</v>
      </c>
      <c r="K113" s="9">
        <v>8</v>
      </c>
      <c r="L113" s="9">
        <v>8</v>
      </c>
      <c r="M113" s="9">
        <v>8</v>
      </c>
      <c r="N113" s="9">
        <v>9</v>
      </c>
      <c r="P113" s="9" t="s">
        <v>273</v>
      </c>
      <c r="Q113" s="9" t="s">
        <v>113</v>
      </c>
      <c r="R113" s="11">
        <v>17</v>
      </c>
      <c r="S113" s="9">
        <v>9</v>
      </c>
      <c r="T113" s="9">
        <v>9</v>
      </c>
      <c r="U113" s="9">
        <v>10</v>
      </c>
      <c r="V113" s="9">
        <v>10</v>
      </c>
      <c r="W113" s="9">
        <v>10</v>
      </c>
      <c r="X113" s="9">
        <v>10</v>
      </c>
      <c r="Y113" s="9">
        <v>10</v>
      </c>
      <c r="Z113" s="9">
        <v>10</v>
      </c>
      <c r="AA113" s="9">
        <v>10</v>
      </c>
      <c r="AB113" s="9">
        <v>10</v>
      </c>
      <c r="AC113" s="9">
        <v>11</v>
      </c>
    </row>
    <row r="114" spans="1:29" x14ac:dyDescent="0.35">
      <c r="A114" s="9" t="s">
        <v>274</v>
      </c>
      <c r="B114" s="9" t="s">
        <v>113</v>
      </c>
      <c r="C114" s="11">
        <v>18</v>
      </c>
      <c r="D114" s="9">
        <v>8</v>
      </c>
      <c r="E114" s="9">
        <v>8</v>
      </c>
      <c r="F114" s="9">
        <v>8</v>
      </c>
      <c r="G114" s="9">
        <v>8</v>
      </c>
      <c r="H114" s="9">
        <v>8</v>
      </c>
      <c r="I114" s="9">
        <v>8</v>
      </c>
      <c r="J114" s="9">
        <v>9</v>
      </c>
      <c r="K114" s="9">
        <v>9</v>
      </c>
      <c r="L114" s="9">
        <v>9</v>
      </c>
      <c r="M114" s="9">
        <v>9</v>
      </c>
      <c r="N114" s="9">
        <v>9</v>
      </c>
      <c r="P114" s="9" t="s">
        <v>274</v>
      </c>
      <c r="Q114" s="9" t="s">
        <v>113</v>
      </c>
      <c r="R114" s="11">
        <v>18</v>
      </c>
      <c r="S114" s="9">
        <v>10</v>
      </c>
      <c r="T114" s="9">
        <v>10</v>
      </c>
      <c r="U114" s="9">
        <v>10</v>
      </c>
      <c r="V114" s="9">
        <v>10</v>
      </c>
      <c r="W114" s="9">
        <v>10</v>
      </c>
      <c r="X114" s="9">
        <v>10</v>
      </c>
      <c r="Y114" s="9">
        <v>11</v>
      </c>
      <c r="Z114" s="9">
        <v>11</v>
      </c>
      <c r="AA114" s="9">
        <v>11</v>
      </c>
      <c r="AB114" s="9">
        <v>11</v>
      </c>
      <c r="AC114" s="9">
        <v>11</v>
      </c>
    </row>
    <row r="115" spans="1:29" x14ac:dyDescent="0.35">
      <c r="A115" s="9" t="s">
        <v>275</v>
      </c>
      <c r="B115" s="9" t="s">
        <v>113</v>
      </c>
      <c r="C115" s="11">
        <v>19</v>
      </c>
      <c r="D115" s="9">
        <v>8</v>
      </c>
      <c r="E115" s="9">
        <v>8</v>
      </c>
      <c r="F115" s="9">
        <v>8</v>
      </c>
      <c r="G115" s="9">
        <v>8</v>
      </c>
      <c r="H115" s="9">
        <v>8</v>
      </c>
      <c r="I115" s="9">
        <v>8</v>
      </c>
      <c r="J115" s="9">
        <v>9</v>
      </c>
      <c r="K115" s="9">
        <v>9</v>
      </c>
      <c r="L115" s="9">
        <v>9</v>
      </c>
      <c r="M115" s="9">
        <v>9</v>
      </c>
      <c r="N115" s="9">
        <v>9</v>
      </c>
      <c r="P115" s="9" t="s">
        <v>275</v>
      </c>
      <c r="Q115" s="9" t="s">
        <v>113</v>
      </c>
      <c r="R115" s="11">
        <v>19</v>
      </c>
      <c r="S115" s="9">
        <v>10</v>
      </c>
      <c r="T115" s="9">
        <v>10</v>
      </c>
      <c r="U115" s="9">
        <v>10</v>
      </c>
      <c r="V115" s="9">
        <v>10</v>
      </c>
      <c r="W115" s="9">
        <v>10</v>
      </c>
      <c r="X115" s="9">
        <v>10</v>
      </c>
      <c r="Y115" s="9">
        <v>11</v>
      </c>
      <c r="Z115" s="9">
        <v>11</v>
      </c>
      <c r="AA115" s="9">
        <v>11</v>
      </c>
      <c r="AB115" s="9">
        <v>11</v>
      </c>
      <c r="AC115" s="9">
        <v>11</v>
      </c>
    </row>
    <row r="116" spans="1:29" x14ac:dyDescent="0.35">
      <c r="A116" s="9" t="s">
        <v>276</v>
      </c>
      <c r="B116" s="9" t="s">
        <v>113</v>
      </c>
      <c r="C116" s="11">
        <v>20</v>
      </c>
      <c r="D116" s="9">
        <v>8</v>
      </c>
      <c r="E116" s="9">
        <v>8</v>
      </c>
      <c r="F116" s="9">
        <v>8</v>
      </c>
      <c r="G116" s="9">
        <v>8</v>
      </c>
      <c r="H116" s="9">
        <v>9</v>
      </c>
      <c r="I116" s="9">
        <v>9</v>
      </c>
      <c r="J116" s="9">
        <v>9</v>
      </c>
      <c r="K116" s="9">
        <v>9</v>
      </c>
      <c r="L116" s="9">
        <v>9</v>
      </c>
      <c r="M116" s="9">
        <v>9</v>
      </c>
      <c r="N116" s="9">
        <v>10</v>
      </c>
      <c r="P116" s="9" t="s">
        <v>276</v>
      </c>
      <c r="Q116" s="9" t="s">
        <v>113</v>
      </c>
      <c r="R116" s="11">
        <v>20</v>
      </c>
      <c r="S116" s="9">
        <v>10</v>
      </c>
      <c r="T116" s="9">
        <v>10</v>
      </c>
      <c r="U116" s="9">
        <v>10</v>
      </c>
      <c r="V116" s="9">
        <v>10</v>
      </c>
      <c r="W116" s="9">
        <v>11</v>
      </c>
      <c r="X116" s="9">
        <v>11</v>
      </c>
      <c r="Y116" s="9">
        <v>11</v>
      </c>
      <c r="Z116" s="9">
        <v>11</v>
      </c>
      <c r="AA116" s="9">
        <v>11</v>
      </c>
      <c r="AB116" s="9">
        <v>11</v>
      </c>
      <c r="AC116" s="9">
        <v>12</v>
      </c>
    </row>
    <row r="117" spans="1:29" x14ac:dyDescent="0.35">
      <c r="A117" s="9" t="s">
        <v>277</v>
      </c>
      <c r="B117" s="9" t="s">
        <v>113</v>
      </c>
      <c r="C117" s="11">
        <v>21</v>
      </c>
      <c r="D117" s="9">
        <v>8</v>
      </c>
      <c r="E117" s="9">
        <v>8</v>
      </c>
      <c r="F117" s="9">
        <v>8</v>
      </c>
      <c r="G117" s="9">
        <v>8</v>
      </c>
      <c r="H117" s="9">
        <v>9</v>
      </c>
      <c r="I117" s="9">
        <v>9</v>
      </c>
      <c r="J117" s="9">
        <v>9</v>
      </c>
      <c r="K117" s="9">
        <v>9</v>
      </c>
      <c r="L117" s="9">
        <v>9</v>
      </c>
      <c r="M117" s="9">
        <v>9</v>
      </c>
      <c r="N117" s="9">
        <v>10</v>
      </c>
      <c r="P117" s="9" t="s">
        <v>277</v>
      </c>
      <c r="Q117" s="9" t="s">
        <v>113</v>
      </c>
      <c r="R117" s="11">
        <v>21</v>
      </c>
      <c r="S117" s="9">
        <v>10</v>
      </c>
      <c r="T117" s="9">
        <v>10</v>
      </c>
      <c r="U117" s="9">
        <v>10</v>
      </c>
      <c r="V117" s="9">
        <v>10</v>
      </c>
      <c r="W117" s="9">
        <v>11</v>
      </c>
      <c r="X117" s="9">
        <v>11</v>
      </c>
      <c r="Y117" s="9">
        <v>11</v>
      </c>
      <c r="Z117" s="9">
        <v>11</v>
      </c>
      <c r="AA117" s="9">
        <v>11</v>
      </c>
      <c r="AB117" s="9">
        <v>11</v>
      </c>
      <c r="AC117" s="9">
        <v>12</v>
      </c>
    </row>
    <row r="118" spans="1:29" x14ac:dyDescent="0.35">
      <c r="A118" s="9" t="s">
        <v>278</v>
      </c>
      <c r="B118" s="9" t="s">
        <v>113</v>
      </c>
      <c r="C118" s="11">
        <v>22</v>
      </c>
      <c r="D118" s="9">
        <v>9</v>
      </c>
      <c r="E118" s="9">
        <v>9</v>
      </c>
      <c r="F118" s="9">
        <v>9</v>
      </c>
      <c r="G118" s="9">
        <v>9</v>
      </c>
      <c r="H118" s="9">
        <v>9</v>
      </c>
      <c r="I118" s="9">
        <v>9</v>
      </c>
      <c r="J118" s="9">
        <v>9</v>
      </c>
      <c r="K118" s="9">
        <v>9</v>
      </c>
      <c r="L118" s="9">
        <v>10</v>
      </c>
      <c r="M118" s="9">
        <v>10</v>
      </c>
      <c r="N118" s="9">
        <v>10</v>
      </c>
      <c r="P118" s="9" t="s">
        <v>278</v>
      </c>
      <c r="Q118" s="9" t="s">
        <v>113</v>
      </c>
      <c r="R118" s="11">
        <v>22</v>
      </c>
      <c r="S118" s="9">
        <v>11</v>
      </c>
      <c r="T118" s="9">
        <v>11</v>
      </c>
      <c r="U118" s="9">
        <v>11</v>
      </c>
      <c r="V118" s="9">
        <v>11</v>
      </c>
      <c r="W118" s="9">
        <v>11</v>
      </c>
      <c r="X118" s="9">
        <v>11</v>
      </c>
      <c r="Y118" s="9">
        <v>11</v>
      </c>
      <c r="Z118" s="9">
        <v>11</v>
      </c>
      <c r="AA118" s="9">
        <v>12</v>
      </c>
      <c r="AB118" s="9">
        <v>12</v>
      </c>
      <c r="AC118" s="9">
        <v>12</v>
      </c>
    </row>
    <row r="119" spans="1:29" x14ac:dyDescent="0.35">
      <c r="A119" s="9" t="s">
        <v>279</v>
      </c>
      <c r="B119" s="9" t="s">
        <v>113</v>
      </c>
      <c r="C119" s="11">
        <v>23</v>
      </c>
      <c r="D119" s="9">
        <v>9</v>
      </c>
      <c r="E119" s="9">
        <v>9</v>
      </c>
      <c r="F119" s="9">
        <v>9</v>
      </c>
      <c r="G119" s="9">
        <v>9</v>
      </c>
      <c r="H119" s="9">
        <v>9</v>
      </c>
      <c r="I119" s="9">
        <v>9</v>
      </c>
      <c r="J119" s="9">
        <v>9</v>
      </c>
      <c r="K119" s="9">
        <v>9</v>
      </c>
      <c r="L119" s="9">
        <v>10</v>
      </c>
      <c r="M119" s="9">
        <v>10</v>
      </c>
      <c r="N119" s="9">
        <v>10</v>
      </c>
      <c r="P119" s="9" t="s">
        <v>279</v>
      </c>
      <c r="Q119" s="9" t="s">
        <v>113</v>
      </c>
      <c r="R119" s="11">
        <v>23</v>
      </c>
      <c r="S119" s="9">
        <v>11</v>
      </c>
      <c r="T119" s="9">
        <v>11</v>
      </c>
      <c r="U119" s="9">
        <v>11</v>
      </c>
      <c r="V119" s="9">
        <v>11</v>
      </c>
      <c r="W119" s="9">
        <v>11</v>
      </c>
      <c r="X119" s="9">
        <v>11</v>
      </c>
      <c r="Y119" s="9">
        <v>11</v>
      </c>
      <c r="Z119" s="9">
        <v>11</v>
      </c>
      <c r="AA119" s="9">
        <v>12</v>
      </c>
      <c r="AB119" s="9">
        <v>12</v>
      </c>
      <c r="AC119" s="9">
        <v>12</v>
      </c>
    </row>
    <row r="120" spans="1:29" x14ac:dyDescent="0.35">
      <c r="A120" s="9" t="s">
        <v>280</v>
      </c>
      <c r="B120" s="9" t="s">
        <v>113</v>
      </c>
      <c r="C120" s="11">
        <v>24</v>
      </c>
      <c r="D120" s="9">
        <v>9</v>
      </c>
      <c r="E120" s="9">
        <v>9</v>
      </c>
      <c r="F120" s="9">
        <v>9</v>
      </c>
      <c r="G120" s="9">
        <v>9</v>
      </c>
      <c r="H120" s="9">
        <v>10</v>
      </c>
      <c r="I120" s="9">
        <v>10</v>
      </c>
      <c r="J120" s="9">
        <v>10</v>
      </c>
      <c r="K120" s="9">
        <v>10</v>
      </c>
      <c r="L120" s="9">
        <v>10</v>
      </c>
      <c r="M120" s="9">
        <v>10</v>
      </c>
      <c r="N120" s="9">
        <v>10</v>
      </c>
      <c r="P120" s="9" t="s">
        <v>280</v>
      </c>
      <c r="Q120" s="9" t="s">
        <v>113</v>
      </c>
      <c r="R120" s="11">
        <v>24</v>
      </c>
      <c r="S120" s="9">
        <v>11</v>
      </c>
      <c r="T120" s="9">
        <v>11</v>
      </c>
      <c r="U120" s="9">
        <v>11</v>
      </c>
      <c r="V120" s="9">
        <v>11</v>
      </c>
      <c r="W120" s="9">
        <v>12</v>
      </c>
      <c r="X120" s="9">
        <v>12</v>
      </c>
      <c r="Y120" s="9">
        <v>12</v>
      </c>
      <c r="Z120" s="9">
        <v>12</v>
      </c>
      <c r="AA120" s="9">
        <v>12</v>
      </c>
      <c r="AB120" s="9">
        <v>12</v>
      </c>
      <c r="AC120" s="9">
        <v>12</v>
      </c>
    </row>
    <row r="121" spans="1:29" x14ac:dyDescent="0.35">
      <c r="A121" s="9" t="s">
        <v>281</v>
      </c>
      <c r="B121" s="9" t="s">
        <v>113</v>
      </c>
      <c r="C121" s="11">
        <v>25</v>
      </c>
      <c r="D121" s="9">
        <v>9</v>
      </c>
      <c r="E121" s="9">
        <v>9</v>
      </c>
      <c r="F121" s="9">
        <v>9</v>
      </c>
      <c r="G121" s="9">
        <v>9</v>
      </c>
      <c r="H121" s="9">
        <v>10</v>
      </c>
      <c r="I121" s="9">
        <v>10</v>
      </c>
      <c r="J121" s="9">
        <v>10</v>
      </c>
      <c r="K121" s="9">
        <v>10</v>
      </c>
      <c r="L121" s="9">
        <v>10</v>
      </c>
      <c r="M121" s="9">
        <v>10</v>
      </c>
      <c r="N121" s="9">
        <v>10</v>
      </c>
      <c r="P121" s="9" t="s">
        <v>281</v>
      </c>
      <c r="Q121" s="9" t="s">
        <v>113</v>
      </c>
      <c r="R121" s="11">
        <v>25</v>
      </c>
      <c r="S121" s="9">
        <v>11</v>
      </c>
      <c r="T121" s="9">
        <v>11</v>
      </c>
      <c r="U121" s="9">
        <v>11</v>
      </c>
      <c r="V121" s="9">
        <v>11</v>
      </c>
      <c r="W121" s="9">
        <v>12</v>
      </c>
      <c r="X121" s="9">
        <v>12</v>
      </c>
      <c r="Y121" s="9">
        <v>12</v>
      </c>
      <c r="Z121" s="9">
        <v>12</v>
      </c>
      <c r="AA121" s="9">
        <v>12</v>
      </c>
      <c r="AB121" s="9">
        <v>12</v>
      </c>
      <c r="AC121" s="9">
        <v>12</v>
      </c>
    </row>
    <row r="122" spans="1:29" x14ac:dyDescent="0.35">
      <c r="A122" s="9" t="s">
        <v>282</v>
      </c>
      <c r="B122" s="9" t="s">
        <v>113</v>
      </c>
      <c r="C122" s="11">
        <v>26</v>
      </c>
      <c r="D122" s="9">
        <v>9</v>
      </c>
      <c r="E122" s="9">
        <v>9</v>
      </c>
      <c r="F122" s="9">
        <v>10</v>
      </c>
      <c r="G122" s="9">
        <v>10</v>
      </c>
      <c r="H122" s="9">
        <v>10</v>
      </c>
      <c r="I122" s="9">
        <v>10</v>
      </c>
      <c r="J122" s="9">
        <v>10</v>
      </c>
      <c r="K122" s="9">
        <v>10</v>
      </c>
      <c r="L122" s="9">
        <v>10</v>
      </c>
      <c r="M122" s="9">
        <v>10</v>
      </c>
      <c r="N122" s="9">
        <v>11</v>
      </c>
      <c r="P122" s="9" t="s">
        <v>282</v>
      </c>
      <c r="Q122" s="9" t="s">
        <v>113</v>
      </c>
      <c r="R122" s="11">
        <v>26</v>
      </c>
      <c r="S122" s="9">
        <v>11</v>
      </c>
      <c r="T122" s="9">
        <v>11</v>
      </c>
      <c r="U122" s="9">
        <v>12</v>
      </c>
      <c r="V122" s="9">
        <v>12</v>
      </c>
      <c r="W122" s="9">
        <v>12</v>
      </c>
      <c r="X122" s="9">
        <v>12</v>
      </c>
      <c r="Y122" s="9">
        <v>12</v>
      </c>
      <c r="Z122" s="9">
        <v>12</v>
      </c>
      <c r="AA122" s="9">
        <v>12</v>
      </c>
      <c r="AB122" s="9">
        <v>12</v>
      </c>
      <c r="AC122" s="9">
        <v>13</v>
      </c>
    </row>
    <row r="123" spans="1:29" x14ac:dyDescent="0.35">
      <c r="A123" s="9" t="s">
        <v>283</v>
      </c>
      <c r="B123" s="9" t="s">
        <v>113</v>
      </c>
      <c r="C123" s="11">
        <v>27</v>
      </c>
      <c r="D123" s="9">
        <v>9</v>
      </c>
      <c r="E123" s="9">
        <v>9</v>
      </c>
      <c r="F123" s="9">
        <v>10</v>
      </c>
      <c r="G123" s="9">
        <v>10</v>
      </c>
      <c r="H123" s="9">
        <v>10</v>
      </c>
      <c r="I123" s="9">
        <v>10</v>
      </c>
      <c r="J123" s="9">
        <v>10</v>
      </c>
      <c r="K123" s="9">
        <v>10</v>
      </c>
      <c r="L123" s="9">
        <v>10</v>
      </c>
      <c r="M123" s="9">
        <v>10</v>
      </c>
      <c r="N123" s="9">
        <v>11</v>
      </c>
      <c r="P123" s="9" t="s">
        <v>283</v>
      </c>
      <c r="Q123" s="9" t="s">
        <v>113</v>
      </c>
      <c r="R123" s="11">
        <v>27</v>
      </c>
      <c r="S123" s="9">
        <v>11</v>
      </c>
      <c r="T123" s="9">
        <v>11</v>
      </c>
      <c r="U123" s="9">
        <v>12</v>
      </c>
      <c r="V123" s="9">
        <v>12</v>
      </c>
      <c r="W123" s="9">
        <v>12</v>
      </c>
      <c r="X123" s="9">
        <v>12</v>
      </c>
      <c r="Y123" s="9">
        <v>12</v>
      </c>
      <c r="Z123" s="9">
        <v>12</v>
      </c>
      <c r="AA123" s="9">
        <v>12</v>
      </c>
      <c r="AB123" s="9">
        <v>12</v>
      </c>
      <c r="AC123" s="9">
        <v>13</v>
      </c>
    </row>
    <row r="124" spans="1:29" x14ac:dyDescent="0.35">
      <c r="A124" s="9" t="s">
        <v>284</v>
      </c>
      <c r="B124" s="9" t="s">
        <v>113</v>
      </c>
      <c r="C124" s="11">
        <v>28</v>
      </c>
      <c r="D124" s="9">
        <v>10</v>
      </c>
      <c r="E124" s="9">
        <v>10</v>
      </c>
      <c r="F124" s="9">
        <v>10</v>
      </c>
      <c r="G124" s="9">
        <v>10</v>
      </c>
      <c r="H124" s="9">
        <v>10</v>
      </c>
      <c r="I124" s="9">
        <v>10</v>
      </c>
      <c r="J124" s="9">
        <v>11</v>
      </c>
      <c r="K124" s="9">
        <v>11</v>
      </c>
      <c r="L124" s="9">
        <v>11</v>
      </c>
      <c r="M124" s="9">
        <v>11</v>
      </c>
      <c r="N124" s="9">
        <v>11</v>
      </c>
      <c r="P124" s="9" t="s">
        <v>284</v>
      </c>
      <c r="Q124" s="9" t="s">
        <v>113</v>
      </c>
      <c r="R124" s="11">
        <v>28</v>
      </c>
      <c r="S124" s="9">
        <v>12</v>
      </c>
      <c r="T124" s="9">
        <v>12</v>
      </c>
      <c r="U124" s="9">
        <v>12</v>
      </c>
      <c r="V124" s="9">
        <v>12</v>
      </c>
      <c r="W124" s="9">
        <v>12</v>
      </c>
      <c r="X124" s="9">
        <v>12</v>
      </c>
      <c r="Y124" s="9">
        <v>13</v>
      </c>
      <c r="Z124" s="9">
        <v>13</v>
      </c>
      <c r="AA124" s="9">
        <v>13</v>
      </c>
      <c r="AB124" s="9">
        <v>13</v>
      </c>
      <c r="AC124" s="9">
        <v>13</v>
      </c>
    </row>
    <row r="125" spans="1:29" x14ac:dyDescent="0.35">
      <c r="A125" s="9" t="s">
        <v>285</v>
      </c>
      <c r="B125" s="9" t="s">
        <v>113</v>
      </c>
      <c r="C125" s="11">
        <v>29</v>
      </c>
      <c r="D125" s="9">
        <v>10</v>
      </c>
      <c r="E125" s="9">
        <v>10</v>
      </c>
      <c r="F125" s="9">
        <v>10</v>
      </c>
      <c r="G125" s="9">
        <v>10</v>
      </c>
      <c r="H125" s="9">
        <v>10</v>
      </c>
      <c r="I125" s="9">
        <v>10</v>
      </c>
      <c r="J125" s="9">
        <v>11</v>
      </c>
      <c r="K125" s="9">
        <v>11</v>
      </c>
      <c r="L125" s="9">
        <v>11</v>
      </c>
      <c r="M125" s="9">
        <v>11</v>
      </c>
      <c r="N125" s="9">
        <v>11</v>
      </c>
      <c r="P125" s="9" t="s">
        <v>285</v>
      </c>
      <c r="Q125" s="9" t="s">
        <v>113</v>
      </c>
      <c r="R125" s="11">
        <v>29</v>
      </c>
      <c r="S125" s="9">
        <v>12</v>
      </c>
      <c r="T125" s="9">
        <v>12</v>
      </c>
      <c r="U125" s="9">
        <v>12</v>
      </c>
      <c r="V125" s="9">
        <v>12</v>
      </c>
      <c r="W125" s="9">
        <v>12</v>
      </c>
      <c r="X125" s="9">
        <v>12</v>
      </c>
      <c r="Y125" s="9">
        <v>13</v>
      </c>
      <c r="Z125" s="9">
        <v>13</v>
      </c>
      <c r="AA125" s="9">
        <v>13</v>
      </c>
      <c r="AB125" s="9">
        <v>13</v>
      </c>
      <c r="AC125" s="9">
        <v>13</v>
      </c>
    </row>
    <row r="126" spans="1:29" x14ac:dyDescent="0.35">
      <c r="A126" s="9" t="s">
        <v>286</v>
      </c>
      <c r="B126" s="9" t="s">
        <v>113</v>
      </c>
      <c r="C126" s="11">
        <v>30</v>
      </c>
      <c r="D126" s="9">
        <v>10</v>
      </c>
      <c r="E126" s="9">
        <v>10</v>
      </c>
      <c r="F126" s="9">
        <v>11</v>
      </c>
      <c r="G126" s="9">
        <v>11</v>
      </c>
      <c r="H126" s="9">
        <v>11</v>
      </c>
      <c r="I126" s="9">
        <v>11</v>
      </c>
      <c r="J126" s="9">
        <v>11</v>
      </c>
      <c r="K126" s="9">
        <v>11</v>
      </c>
      <c r="L126" s="9">
        <v>11</v>
      </c>
      <c r="M126" s="9">
        <v>11</v>
      </c>
      <c r="N126" s="9">
        <v>12</v>
      </c>
      <c r="P126" s="9" t="s">
        <v>286</v>
      </c>
      <c r="Q126" s="9" t="s">
        <v>113</v>
      </c>
      <c r="R126" s="11">
        <v>30</v>
      </c>
      <c r="S126" s="9">
        <v>12</v>
      </c>
      <c r="T126" s="9">
        <v>12</v>
      </c>
      <c r="U126" s="9">
        <v>13</v>
      </c>
      <c r="V126" s="9">
        <v>13</v>
      </c>
      <c r="W126" s="9">
        <v>13</v>
      </c>
      <c r="X126" s="9">
        <v>13</v>
      </c>
      <c r="Y126" s="9">
        <v>13</v>
      </c>
      <c r="Z126" s="9">
        <v>13</v>
      </c>
      <c r="AA126" s="9">
        <v>13</v>
      </c>
      <c r="AB126" s="9">
        <v>13</v>
      </c>
      <c r="AC126" s="9">
        <v>14</v>
      </c>
    </row>
    <row r="127" spans="1:29" x14ac:dyDescent="0.35">
      <c r="A127" s="9" t="s">
        <v>287</v>
      </c>
      <c r="B127" s="9" t="s">
        <v>113</v>
      </c>
      <c r="C127" s="11">
        <v>31</v>
      </c>
      <c r="D127" s="9">
        <v>10</v>
      </c>
      <c r="E127" s="9">
        <v>10</v>
      </c>
      <c r="F127" s="9">
        <v>11</v>
      </c>
      <c r="G127" s="9">
        <v>11</v>
      </c>
      <c r="H127" s="9">
        <v>11</v>
      </c>
      <c r="I127" s="9">
        <v>11</v>
      </c>
      <c r="J127" s="9">
        <v>11</v>
      </c>
      <c r="K127" s="9">
        <v>11</v>
      </c>
      <c r="L127" s="9">
        <v>11</v>
      </c>
      <c r="M127" s="9">
        <v>11</v>
      </c>
      <c r="N127" s="9">
        <v>12</v>
      </c>
      <c r="P127" s="9" t="s">
        <v>287</v>
      </c>
      <c r="Q127" s="9" t="s">
        <v>113</v>
      </c>
      <c r="R127" s="11">
        <v>31</v>
      </c>
      <c r="S127" s="9">
        <v>12</v>
      </c>
      <c r="T127" s="9">
        <v>12</v>
      </c>
      <c r="U127" s="9">
        <v>13</v>
      </c>
      <c r="V127" s="9">
        <v>13</v>
      </c>
      <c r="W127" s="9">
        <v>13</v>
      </c>
      <c r="X127" s="9">
        <v>13</v>
      </c>
      <c r="Y127" s="9">
        <v>13</v>
      </c>
      <c r="Z127" s="9">
        <v>13</v>
      </c>
      <c r="AA127" s="9">
        <v>13</v>
      </c>
      <c r="AB127" s="9">
        <v>13</v>
      </c>
      <c r="AC127" s="9">
        <v>14</v>
      </c>
    </row>
    <row r="128" spans="1:29" x14ac:dyDescent="0.35">
      <c r="A128" s="9" t="s">
        <v>288</v>
      </c>
      <c r="B128" s="9" t="s">
        <v>113</v>
      </c>
      <c r="C128" s="11">
        <v>32</v>
      </c>
      <c r="D128" s="9">
        <v>11</v>
      </c>
      <c r="E128" s="9">
        <v>11</v>
      </c>
      <c r="F128" s="9">
        <v>11</v>
      </c>
      <c r="G128" s="9">
        <v>11</v>
      </c>
      <c r="H128" s="9">
        <v>11</v>
      </c>
      <c r="I128" s="9">
        <v>11</v>
      </c>
      <c r="J128" s="9">
        <v>11</v>
      </c>
      <c r="K128" s="9">
        <v>11</v>
      </c>
      <c r="L128" s="9">
        <v>12</v>
      </c>
      <c r="M128" s="9">
        <v>12</v>
      </c>
      <c r="N128" s="9">
        <v>12</v>
      </c>
      <c r="P128" s="9" t="s">
        <v>288</v>
      </c>
      <c r="Q128" s="9" t="s">
        <v>113</v>
      </c>
      <c r="R128" s="11">
        <v>32</v>
      </c>
      <c r="S128" s="9">
        <v>13</v>
      </c>
      <c r="T128" s="9">
        <v>13</v>
      </c>
      <c r="U128" s="9">
        <v>13</v>
      </c>
      <c r="V128" s="9">
        <v>13</v>
      </c>
      <c r="W128" s="9">
        <v>13</v>
      </c>
      <c r="X128" s="9">
        <v>13</v>
      </c>
      <c r="Y128" s="9">
        <v>13</v>
      </c>
      <c r="Z128" s="9">
        <v>13</v>
      </c>
      <c r="AA128" s="9">
        <v>14</v>
      </c>
      <c r="AB128" s="9">
        <v>14</v>
      </c>
      <c r="AC128" s="9">
        <v>14</v>
      </c>
    </row>
    <row r="129" spans="1:29" x14ac:dyDescent="0.35">
      <c r="A129" s="9" t="s">
        <v>289</v>
      </c>
      <c r="B129" s="9" t="s">
        <v>113</v>
      </c>
      <c r="C129" s="11">
        <v>33</v>
      </c>
      <c r="D129" s="9">
        <v>11</v>
      </c>
      <c r="E129" s="9">
        <v>11</v>
      </c>
      <c r="F129" s="9">
        <v>11</v>
      </c>
      <c r="G129" s="9">
        <v>11</v>
      </c>
      <c r="H129" s="9">
        <v>11</v>
      </c>
      <c r="I129" s="9">
        <v>11</v>
      </c>
      <c r="J129" s="9">
        <v>11</v>
      </c>
      <c r="K129" s="9">
        <v>11</v>
      </c>
      <c r="L129" s="9">
        <v>12</v>
      </c>
      <c r="M129" s="9">
        <v>12</v>
      </c>
      <c r="N129" s="9">
        <v>12</v>
      </c>
      <c r="P129" s="9" t="s">
        <v>289</v>
      </c>
      <c r="Q129" s="9" t="s">
        <v>113</v>
      </c>
      <c r="R129" s="11">
        <v>33</v>
      </c>
      <c r="S129" s="9">
        <v>13</v>
      </c>
      <c r="T129" s="9">
        <v>13</v>
      </c>
      <c r="U129" s="9">
        <v>13</v>
      </c>
      <c r="V129" s="9">
        <v>13</v>
      </c>
      <c r="W129" s="9">
        <v>13</v>
      </c>
      <c r="X129" s="9">
        <v>13</v>
      </c>
      <c r="Y129" s="9">
        <v>13</v>
      </c>
      <c r="Z129" s="9">
        <v>13</v>
      </c>
      <c r="AA129" s="9">
        <v>14</v>
      </c>
      <c r="AB129" s="9">
        <v>14</v>
      </c>
      <c r="AC129" s="9">
        <v>14</v>
      </c>
    </row>
    <row r="130" spans="1:29" x14ac:dyDescent="0.35">
      <c r="A130" s="9" t="s">
        <v>290</v>
      </c>
      <c r="B130" s="9" t="s">
        <v>113</v>
      </c>
      <c r="C130" s="11">
        <v>34</v>
      </c>
      <c r="D130" s="9">
        <v>11</v>
      </c>
      <c r="E130" s="9">
        <v>11</v>
      </c>
      <c r="F130" s="9">
        <v>11</v>
      </c>
      <c r="G130" s="9">
        <v>11</v>
      </c>
      <c r="H130" s="9">
        <v>12</v>
      </c>
      <c r="I130" s="9">
        <v>12</v>
      </c>
      <c r="J130" s="9">
        <v>12</v>
      </c>
      <c r="K130" s="9">
        <v>12</v>
      </c>
      <c r="L130" s="9">
        <v>12</v>
      </c>
      <c r="M130" s="9">
        <v>12</v>
      </c>
      <c r="N130" s="9">
        <v>12</v>
      </c>
      <c r="P130" s="9" t="s">
        <v>290</v>
      </c>
      <c r="Q130" s="9" t="s">
        <v>113</v>
      </c>
      <c r="R130" s="11">
        <v>34</v>
      </c>
      <c r="S130" s="9">
        <v>13</v>
      </c>
      <c r="T130" s="9">
        <v>13</v>
      </c>
      <c r="U130" s="9">
        <v>13</v>
      </c>
      <c r="V130" s="9">
        <v>13</v>
      </c>
      <c r="W130" s="9">
        <v>14</v>
      </c>
      <c r="X130" s="9">
        <v>14</v>
      </c>
      <c r="Y130" s="9">
        <v>14</v>
      </c>
      <c r="Z130" s="9">
        <v>14</v>
      </c>
      <c r="AA130" s="9">
        <v>14</v>
      </c>
      <c r="AB130" s="9">
        <v>14</v>
      </c>
      <c r="AC130" s="9">
        <v>14</v>
      </c>
    </row>
    <row r="131" spans="1:29" x14ac:dyDescent="0.35">
      <c r="A131" s="9" t="s">
        <v>291</v>
      </c>
      <c r="B131" s="9" t="s">
        <v>113</v>
      </c>
      <c r="C131" s="11">
        <v>35</v>
      </c>
      <c r="D131" s="9">
        <v>11</v>
      </c>
      <c r="E131" s="9">
        <v>11</v>
      </c>
      <c r="F131" s="9">
        <v>11</v>
      </c>
      <c r="G131" s="9">
        <v>11</v>
      </c>
      <c r="H131" s="9">
        <v>12</v>
      </c>
      <c r="I131" s="9">
        <v>12</v>
      </c>
      <c r="J131" s="9">
        <v>12</v>
      </c>
      <c r="K131" s="9">
        <v>12</v>
      </c>
      <c r="L131" s="9">
        <v>12</v>
      </c>
      <c r="M131" s="9">
        <v>12</v>
      </c>
      <c r="N131" s="9">
        <v>12</v>
      </c>
      <c r="P131" s="9" t="s">
        <v>291</v>
      </c>
      <c r="Q131" s="9" t="s">
        <v>113</v>
      </c>
      <c r="R131" s="11">
        <v>35</v>
      </c>
      <c r="S131" s="9">
        <v>13</v>
      </c>
      <c r="T131" s="9">
        <v>13</v>
      </c>
      <c r="U131" s="9">
        <v>13</v>
      </c>
      <c r="V131" s="9">
        <v>13</v>
      </c>
      <c r="W131" s="9">
        <v>14</v>
      </c>
      <c r="X131" s="9">
        <v>14</v>
      </c>
      <c r="Y131" s="9">
        <v>14</v>
      </c>
      <c r="Z131" s="9">
        <v>14</v>
      </c>
      <c r="AA131" s="9">
        <v>14</v>
      </c>
      <c r="AB131" s="9">
        <v>14</v>
      </c>
      <c r="AC131" s="9">
        <v>14</v>
      </c>
    </row>
    <row r="132" spans="1:29" x14ac:dyDescent="0.35">
      <c r="A132" s="9" t="s">
        <v>292</v>
      </c>
      <c r="B132" s="9" t="s">
        <v>113</v>
      </c>
      <c r="C132" s="11">
        <v>36</v>
      </c>
      <c r="D132" s="9">
        <v>12</v>
      </c>
      <c r="E132" s="9">
        <v>12</v>
      </c>
      <c r="F132" s="9">
        <v>12</v>
      </c>
      <c r="G132" s="9">
        <v>12</v>
      </c>
      <c r="H132" s="9">
        <v>12</v>
      </c>
      <c r="I132" s="9">
        <v>12</v>
      </c>
      <c r="J132" s="9">
        <v>12</v>
      </c>
      <c r="K132" s="9">
        <v>12</v>
      </c>
      <c r="L132" s="9">
        <v>13</v>
      </c>
      <c r="M132" s="9">
        <v>13</v>
      </c>
      <c r="N132" s="9">
        <v>13</v>
      </c>
      <c r="P132" s="9" t="s">
        <v>292</v>
      </c>
      <c r="Q132" s="9" t="s">
        <v>113</v>
      </c>
      <c r="R132" s="11">
        <v>36</v>
      </c>
      <c r="S132" s="9">
        <v>14</v>
      </c>
      <c r="T132" s="9">
        <v>14</v>
      </c>
      <c r="U132" s="9">
        <v>14</v>
      </c>
      <c r="V132" s="9">
        <v>14</v>
      </c>
      <c r="W132" s="9">
        <v>14</v>
      </c>
      <c r="X132" s="9">
        <v>14</v>
      </c>
      <c r="Y132" s="9">
        <v>14</v>
      </c>
      <c r="Z132" s="9">
        <v>14</v>
      </c>
      <c r="AA132" s="9">
        <v>15</v>
      </c>
      <c r="AB132" s="9">
        <v>15</v>
      </c>
      <c r="AC132" s="9">
        <v>15</v>
      </c>
    </row>
    <row r="133" spans="1:29" x14ac:dyDescent="0.35">
      <c r="A133" s="9" t="s">
        <v>293</v>
      </c>
      <c r="B133" s="9" t="s">
        <v>113</v>
      </c>
      <c r="C133" s="11">
        <v>37</v>
      </c>
      <c r="D133" s="9">
        <v>12</v>
      </c>
      <c r="E133" s="9">
        <v>12</v>
      </c>
      <c r="F133" s="9">
        <v>12</v>
      </c>
      <c r="G133" s="9">
        <v>12</v>
      </c>
      <c r="H133" s="9">
        <v>12</v>
      </c>
      <c r="I133" s="9">
        <v>12</v>
      </c>
      <c r="J133" s="9">
        <v>12</v>
      </c>
      <c r="K133" s="9">
        <v>12</v>
      </c>
      <c r="L133" s="9">
        <v>13</v>
      </c>
      <c r="M133" s="9">
        <v>13</v>
      </c>
      <c r="N133" s="9">
        <v>13</v>
      </c>
      <c r="P133" s="9" t="s">
        <v>293</v>
      </c>
      <c r="Q133" s="9" t="s">
        <v>113</v>
      </c>
      <c r="R133" s="11">
        <v>37</v>
      </c>
      <c r="S133" s="9">
        <v>14</v>
      </c>
      <c r="T133" s="9">
        <v>14</v>
      </c>
      <c r="U133" s="9">
        <v>14</v>
      </c>
      <c r="V133" s="9">
        <v>14</v>
      </c>
      <c r="W133" s="9">
        <v>14</v>
      </c>
      <c r="X133" s="9">
        <v>14</v>
      </c>
      <c r="Y133" s="9">
        <v>14</v>
      </c>
      <c r="Z133" s="9">
        <v>14</v>
      </c>
      <c r="AA133" s="9">
        <v>15</v>
      </c>
      <c r="AB133" s="9">
        <v>15</v>
      </c>
      <c r="AC133" s="9">
        <v>15</v>
      </c>
    </row>
    <row r="134" spans="1:29" x14ac:dyDescent="0.35">
      <c r="A134" s="9" t="s">
        <v>294</v>
      </c>
      <c r="B134" s="9" t="s">
        <v>113</v>
      </c>
      <c r="C134" s="11">
        <v>38</v>
      </c>
      <c r="D134" s="9">
        <v>12</v>
      </c>
      <c r="E134" s="9">
        <v>12</v>
      </c>
      <c r="F134" s="9">
        <v>12</v>
      </c>
      <c r="G134" s="9">
        <v>12</v>
      </c>
      <c r="H134" s="9">
        <v>13</v>
      </c>
      <c r="I134" s="9">
        <v>13</v>
      </c>
      <c r="J134" s="9">
        <v>13</v>
      </c>
      <c r="K134" s="9">
        <v>13</v>
      </c>
      <c r="L134" s="9">
        <v>13</v>
      </c>
      <c r="M134" s="9">
        <v>13</v>
      </c>
      <c r="N134" s="9">
        <v>13</v>
      </c>
      <c r="P134" s="9" t="s">
        <v>294</v>
      </c>
      <c r="Q134" s="9" t="s">
        <v>113</v>
      </c>
      <c r="R134" s="11">
        <v>38</v>
      </c>
      <c r="S134" s="9">
        <v>14</v>
      </c>
      <c r="T134" s="9">
        <v>14</v>
      </c>
      <c r="U134" s="9">
        <v>14</v>
      </c>
      <c r="V134" s="9">
        <v>14</v>
      </c>
      <c r="W134" s="9">
        <v>15</v>
      </c>
      <c r="X134" s="9">
        <v>15</v>
      </c>
      <c r="Y134" s="9">
        <v>15</v>
      </c>
      <c r="Z134" s="9">
        <v>15</v>
      </c>
      <c r="AA134" s="9">
        <v>15</v>
      </c>
      <c r="AB134" s="9">
        <v>15</v>
      </c>
      <c r="AC134" s="9">
        <v>15</v>
      </c>
    </row>
    <row r="135" spans="1:29" x14ac:dyDescent="0.35">
      <c r="A135" s="9" t="s">
        <v>295</v>
      </c>
      <c r="B135" s="9" t="s">
        <v>113</v>
      </c>
      <c r="C135" s="11">
        <v>39</v>
      </c>
      <c r="D135" s="9">
        <v>12</v>
      </c>
      <c r="E135" s="9">
        <v>12</v>
      </c>
      <c r="F135" s="9">
        <v>12</v>
      </c>
      <c r="G135" s="9">
        <v>12</v>
      </c>
      <c r="H135" s="9">
        <v>13</v>
      </c>
      <c r="I135" s="9">
        <v>13</v>
      </c>
      <c r="J135" s="9">
        <v>13</v>
      </c>
      <c r="K135" s="9">
        <v>13</v>
      </c>
      <c r="L135" s="9">
        <v>13</v>
      </c>
      <c r="M135" s="9">
        <v>13</v>
      </c>
      <c r="N135" s="9">
        <v>13</v>
      </c>
      <c r="P135" s="9" t="s">
        <v>295</v>
      </c>
      <c r="Q135" s="9" t="s">
        <v>113</v>
      </c>
      <c r="R135" s="11">
        <v>39</v>
      </c>
      <c r="S135" s="9">
        <v>14</v>
      </c>
      <c r="T135" s="9">
        <v>14</v>
      </c>
      <c r="U135" s="9">
        <v>14</v>
      </c>
      <c r="V135" s="9">
        <v>14</v>
      </c>
      <c r="W135" s="9">
        <v>15</v>
      </c>
      <c r="X135" s="9">
        <v>15</v>
      </c>
      <c r="Y135" s="9">
        <v>15</v>
      </c>
      <c r="Z135" s="9">
        <v>15</v>
      </c>
      <c r="AA135" s="9">
        <v>15</v>
      </c>
      <c r="AB135" s="9">
        <v>15</v>
      </c>
      <c r="AC135" s="9">
        <v>15</v>
      </c>
    </row>
    <row r="136" spans="1:29" x14ac:dyDescent="0.35">
      <c r="A136" s="9" t="s">
        <v>296</v>
      </c>
      <c r="B136" s="9" t="s">
        <v>113</v>
      </c>
      <c r="C136" s="11">
        <v>40</v>
      </c>
      <c r="D136" s="9">
        <v>12</v>
      </c>
      <c r="E136" s="9">
        <v>12</v>
      </c>
      <c r="F136" s="9">
        <v>13</v>
      </c>
      <c r="G136" s="9">
        <v>13</v>
      </c>
      <c r="H136" s="9">
        <v>13</v>
      </c>
      <c r="I136" s="9">
        <v>13</v>
      </c>
      <c r="J136" s="9">
        <v>13</v>
      </c>
      <c r="K136" s="9">
        <v>13</v>
      </c>
      <c r="L136" s="9">
        <v>13</v>
      </c>
      <c r="M136" s="9">
        <v>13</v>
      </c>
      <c r="N136" s="9">
        <v>14</v>
      </c>
      <c r="P136" s="9" t="s">
        <v>296</v>
      </c>
      <c r="Q136" s="9" t="s">
        <v>113</v>
      </c>
      <c r="R136" s="11">
        <v>40</v>
      </c>
      <c r="S136" s="9">
        <v>14</v>
      </c>
      <c r="T136" s="9">
        <v>14</v>
      </c>
      <c r="U136" s="9">
        <v>15</v>
      </c>
      <c r="V136" s="9">
        <v>15</v>
      </c>
      <c r="W136" s="9">
        <v>15</v>
      </c>
      <c r="X136" s="9">
        <v>15</v>
      </c>
      <c r="Y136" s="9">
        <v>15</v>
      </c>
      <c r="Z136" s="9">
        <v>15</v>
      </c>
      <c r="AA136" s="9">
        <v>15</v>
      </c>
      <c r="AB136" s="9">
        <v>15</v>
      </c>
      <c r="AC136" s="9">
        <v>16</v>
      </c>
    </row>
    <row r="137" spans="1:29" x14ac:dyDescent="0.35">
      <c r="A137" s="9" t="s">
        <v>297</v>
      </c>
      <c r="B137" s="9" t="s">
        <v>113</v>
      </c>
      <c r="C137" s="11">
        <v>41</v>
      </c>
      <c r="D137" s="9">
        <v>12</v>
      </c>
      <c r="E137" s="9">
        <v>12</v>
      </c>
      <c r="F137" s="9">
        <v>13</v>
      </c>
      <c r="G137" s="9">
        <v>13</v>
      </c>
      <c r="H137" s="9">
        <v>13</v>
      </c>
      <c r="I137" s="9">
        <v>13</v>
      </c>
      <c r="J137" s="9">
        <v>13</v>
      </c>
      <c r="K137" s="9">
        <v>13</v>
      </c>
      <c r="L137" s="9">
        <v>13</v>
      </c>
      <c r="M137" s="9">
        <v>13</v>
      </c>
      <c r="N137" s="9">
        <v>14</v>
      </c>
      <c r="P137" s="9" t="s">
        <v>297</v>
      </c>
      <c r="Q137" s="9" t="s">
        <v>113</v>
      </c>
      <c r="R137" s="11">
        <v>41</v>
      </c>
      <c r="S137" s="9">
        <v>14</v>
      </c>
      <c r="T137" s="9">
        <v>14</v>
      </c>
      <c r="U137" s="9">
        <v>15</v>
      </c>
      <c r="V137" s="9">
        <v>15</v>
      </c>
      <c r="W137" s="9">
        <v>15</v>
      </c>
      <c r="X137" s="9">
        <v>15</v>
      </c>
      <c r="Y137" s="9">
        <v>15</v>
      </c>
      <c r="Z137" s="9">
        <v>15</v>
      </c>
      <c r="AA137" s="9">
        <v>15</v>
      </c>
      <c r="AB137" s="9">
        <v>15</v>
      </c>
      <c r="AC137" s="9">
        <v>16</v>
      </c>
    </row>
    <row r="138" spans="1:29" x14ac:dyDescent="0.35">
      <c r="A138" s="9" t="s">
        <v>298</v>
      </c>
      <c r="B138" s="9" t="s">
        <v>113</v>
      </c>
      <c r="C138" s="11">
        <v>42</v>
      </c>
      <c r="D138" s="9">
        <v>13</v>
      </c>
      <c r="E138" s="9">
        <v>13</v>
      </c>
      <c r="F138" s="9">
        <v>13</v>
      </c>
      <c r="G138" s="9">
        <v>13</v>
      </c>
      <c r="H138" s="9">
        <v>13</v>
      </c>
      <c r="I138" s="9">
        <v>13</v>
      </c>
      <c r="J138" s="9">
        <v>14</v>
      </c>
      <c r="K138" s="9">
        <v>14</v>
      </c>
      <c r="L138" s="9">
        <v>14</v>
      </c>
      <c r="M138" s="9">
        <v>14</v>
      </c>
      <c r="N138" s="9">
        <v>14</v>
      </c>
      <c r="P138" s="9" t="s">
        <v>298</v>
      </c>
      <c r="Q138" s="9" t="s">
        <v>113</v>
      </c>
      <c r="R138" s="11">
        <v>42</v>
      </c>
      <c r="S138" s="9">
        <v>15</v>
      </c>
      <c r="T138" s="9">
        <v>15</v>
      </c>
      <c r="U138" s="9">
        <v>15</v>
      </c>
      <c r="V138" s="9">
        <v>15</v>
      </c>
      <c r="W138" s="9">
        <v>15</v>
      </c>
      <c r="X138" s="9">
        <v>15</v>
      </c>
      <c r="Y138" s="9">
        <v>16</v>
      </c>
      <c r="Z138" s="9">
        <v>16</v>
      </c>
      <c r="AA138" s="9">
        <v>16</v>
      </c>
      <c r="AB138" s="9">
        <v>16</v>
      </c>
      <c r="AC138" s="9">
        <v>16</v>
      </c>
    </row>
    <row r="139" spans="1:29" x14ac:dyDescent="0.35">
      <c r="A139" s="9" t="s">
        <v>299</v>
      </c>
      <c r="B139" s="9" t="s">
        <v>114</v>
      </c>
      <c r="C139" s="11">
        <v>0</v>
      </c>
      <c r="D139" s="9">
        <v>6</v>
      </c>
      <c r="E139" s="9">
        <v>6</v>
      </c>
      <c r="F139" s="9">
        <f t="shared" ref="F139:N148" si="8">E139</f>
        <v>6</v>
      </c>
      <c r="G139" s="9">
        <f t="shared" si="8"/>
        <v>6</v>
      </c>
      <c r="H139" s="9">
        <f t="shared" si="8"/>
        <v>6</v>
      </c>
      <c r="I139" s="9">
        <f t="shared" si="8"/>
        <v>6</v>
      </c>
      <c r="J139" s="9">
        <f t="shared" si="8"/>
        <v>6</v>
      </c>
      <c r="K139" s="9">
        <f t="shared" si="8"/>
        <v>6</v>
      </c>
      <c r="L139" s="9">
        <f t="shared" si="8"/>
        <v>6</v>
      </c>
      <c r="M139" s="9">
        <f t="shared" si="8"/>
        <v>6</v>
      </c>
      <c r="N139" s="9">
        <f t="shared" si="8"/>
        <v>6</v>
      </c>
      <c r="P139" s="9" t="s">
        <v>299</v>
      </c>
      <c r="Q139" s="9" t="s">
        <v>114</v>
      </c>
      <c r="R139" s="11">
        <v>0</v>
      </c>
      <c r="S139" s="9">
        <v>8</v>
      </c>
      <c r="T139" s="9">
        <v>8</v>
      </c>
      <c r="U139" s="9">
        <f t="shared" ref="U139:AC148" si="9">T139</f>
        <v>8</v>
      </c>
      <c r="V139" s="9">
        <f t="shared" si="9"/>
        <v>8</v>
      </c>
      <c r="W139" s="9">
        <f t="shared" si="9"/>
        <v>8</v>
      </c>
      <c r="X139" s="9">
        <f t="shared" si="9"/>
        <v>8</v>
      </c>
      <c r="Y139" s="9">
        <f t="shared" si="9"/>
        <v>8</v>
      </c>
      <c r="Z139" s="9">
        <f t="shared" si="9"/>
        <v>8</v>
      </c>
      <c r="AA139" s="9">
        <f t="shared" si="9"/>
        <v>8</v>
      </c>
      <c r="AB139" s="9">
        <f t="shared" si="9"/>
        <v>8</v>
      </c>
      <c r="AC139" s="9">
        <f t="shared" si="9"/>
        <v>8</v>
      </c>
    </row>
    <row r="140" spans="1:29" x14ac:dyDescent="0.35">
      <c r="A140" s="9" t="s">
        <v>300</v>
      </c>
      <c r="B140" s="9" t="s">
        <v>114</v>
      </c>
      <c r="C140" s="11">
        <v>1</v>
      </c>
      <c r="D140" s="9">
        <v>6</v>
      </c>
      <c r="E140" s="9">
        <v>6</v>
      </c>
      <c r="F140" s="9">
        <f t="shared" si="8"/>
        <v>6</v>
      </c>
      <c r="G140" s="9">
        <f t="shared" si="8"/>
        <v>6</v>
      </c>
      <c r="H140" s="9">
        <f t="shared" si="8"/>
        <v>6</v>
      </c>
      <c r="I140" s="9">
        <f t="shared" si="8"/>
        <v>6</v>
      </c>
      <c r="J140" s="9">
        <f t="shared" si="8"/>
        <v>6</v>
      </c>
      <c r="K140" s="9">
        <f t="shared" si="8"/>
        <v>6</v>
      </c>
      <c r="L140" s="9">
        <f t="shared" si="8"/>
        <v>6</v>
      </c>
      <c r="M140" s="9">
        <f t="shared" si="8"/>
        <v>6</v>
      </c>
      <c r="N140" s="9">
        <f t="shared" si="8"/>
        <v>6</v>
      </c>
      <c r="P140" s="9" t="s">
        <v>300</v>
      </c>
      <c r="Q140" s="9" t="s">
        <v>114</v>
      </c>
      <c r="R140" s="11">
        <v>1</v>
      </c>
      <c r="S140" s="9">
        <v>8</v>
      </c>
      <c r="T140" s="9">
        <v>8</v>
      </c>
      <c r="U140" s="9">
        <f t="shared" si="9"/>
        <v>8</v>
      </c>
      <c r="V140" s="9">
        <f t="shared" si="9"/>
        <v>8</v>
      </c>
      <c r="W140" s="9">
        <f t="shared" si="9"/>
        <v>8</v>
      </c>
      <c r="X140" s="9">
        <f t="shared" si="9"/>
        <v>8</v>
      </c>
      <c r="Y140" s="9">
        <f t="shared" si="9"/>
        <v>8</v>
      </c>
      <c r="Z140" s="9">
        <f t="shared" si="9"/>
        <v>8</v>
      </c>
      <c r="AA140" s="9">
        <f t="shared" si="9"/>
        <v>8</v>
      </c>
      <c r="AB140" s="9">
        <f t="shared" si="9"/>
        <v>8</v>
      </c>
      <c r="AC140" s="9">
        <f t="shared" si="9"/>
        <v>8</v>
      </c>
    </row>
    <row r="141" spans="1:29" x14ac:dyDescent="0.35">
      <c r="A141" s="9" t="s">
        <v>301</v>
      </c>
      <c r="B141" s="9" t="s">
        <v>114</v>
      </c>
      <c r="C141" s="11">
        <v>2</v>
      </c>
      <c r="D141" s="9">
        <v>6</v>
      </c>
      <c r="E141" s="9">
        <v>6</v>
      </c>
      <c r="F141" s="9">
        <v>6</v>
      </c>
      <c r="G141" s="9">
        <v>6</v>
      </c>
      <c r="H141" s="9">
        <f t="shared" si="8"/>
        <v>6</v>
      </c>
      <c r="I141" s="9">
        <f t="shared" si="8"/>
        <v>6</v>
      </c>
      <c r="J141" s="9">
        <f t="shared" si="8"/>
        <v>6</v>
      </c>
      <c r="K141" s="9">
        <f t="shared" si="8"/>
        <v>6</v>
      </c>
      <c r="L141" s="9">
        <f t="shared" si="8"/>
        <v>6</v>
      </c>
      <c r="M141" s="9">
        <f t="shared" si="8"/>
        <v>6</v>
      </c>
      <c r="N141" s="9">
        <f t="shared" si="8"/>
        <v>6</v>
      </c>
      <c r="P141" s="9" t="s">
        <v>301</v>
      </c>
      <c r="Q141" s="9" t="s">
        <v>114</v>
      </c>
      <c r="R141" s="11">
        <v>2</v>
      </c>
      <c r="S141" s="9">
        <v>8</v>
      </c>
      <c r="T141" s="9">
        <v>8</v>
      </c>
      <c r="U141" s="9">
        <v>8</v>
      </c>
      <c r="V141" s="9">
        <v>8</v>
      </c>
      <c r="W141" s="9">
        <f t="shared" si="9"/>
        <v>8</v>
      </c>
      <c r="X141" s="9">
        <f t="shared" si="9"/>
        <v>8</v>
      </c>
      <c r="Y141" s="9">
        <f t="shared" si="9"/>
        <v>8</v>
      </c>
      <c r="Z141" s="9">
        <f t="shared" si="9"/>
        <v>8</v>
      </c>
      <c r="AA141" s="9">
        <f t="shared" si="9"/>
        <v>8</v>
      </c>
      <c r="AB141" s="9">
        <f t="shared" si="9"/>
        <v>8</v>
      </c>
      <c r="AC141" s="9">
        <f t="shared" si="9"/>
        <v>8</v>
      </c>
    </row>
    <row r="142" spans="1:29" x14ac:dyDescent="0.35">
      <c r="A142" s="9" t="s">
        <v>302</v>
      </c>
      <c r="B142" s="9" t="s">
        <v>114</v>
      </c>
      <c r="C142" s="11">
        <v>3</v>
      </c>
      <c r="D142" s="9">
        <v>6</v>
      </c>
      <c r="E142" s="9">
        <v>6</v>
      </c>
      <c r="F142" s="9">
        <v>6</v>
      </c>
      <c r="G142" s="9">
        <v>6</v>
      </c>
      <c r="H142" s="9">
        <f t="shared" si="8"/>
        <v>6</v>
      </c>
      <c r="I142" s="9">
        <f t="shared" si="8"/>
        <v>6</v>
      </c>
      <c r="J142" s="9">
        <f t="shared" si="8"/>
        <v>6</v>
      </c>
      <c r="K142" s="9">
        <f t="shared" si="8"/>
        <v>6</v>
      </c>
      <c r="L142" s="9">
        <f t="shared" si="8"/>
        <v>6</v>
      </c>
      <c r="M142" s="9">
        <f t="shared" si="8"/>
        <v>6</v>
      </c>
      <c r="N142" s="9">
        <f t="shared" si="8"/>
        <v>6</v>
      </c>
      <c r="P142" s="9" t="s">
        <v>302</v>
      </c>
      <c r="Q142" s="9" t="s">
        <v>114</v>
      </c>
      <c r="R142" s="11">
        <v>3</v>
      </c>
      <c r="S142" s="9">
        <v>8</v>
      </c>
      <c r="T142" s="9">
        <v>8</v>
      </c>
      <c r="U142" s="9">
        <v>8</v>
      </c>
      <c r="V142" s="9">
        <v>8</v>
      </c>
      <c r="W142" s="9">
        <f t="shared" si="9"/>
        <v>8</v>
      </c>
      <c r="X142" s="9">
        <f t="shared" si="9"/>
        <v>8</v>
      </c>
      <c r="Y142" s="9">
        <f t="shared" si="9"/>
        <v>8</v>
      </c>
      <c r="Z142" s="9">
        <f t="shared" si="9"/>
        <v>8</v>
      </c>
      <c r="AA142" s="9">
        <f t="shared" si="9"/>
        <v>8</v>
      </c>
      <c r="AB142" s="9">
        <f t="shared" si="9"/>
        <v>8</v>
      </c>
      <c r="AC142" s="9">
        <f t="shared" si="9"/>
        <v>8</v>
      </c>
    </row>
    <row r="143" spans="1:29" x14ac:dyDescent="0.35">
      <c r="A143" s="9" t="s">
        <v>303</v>
      </c>
      <c r="B143" s="9" t="s">
        <v>114</v>
      </c>
      <c r="C143" s="11">
        <v>4</v>
      </c>
      <c r="D143" s="9">
        <v>7</v>
      </c>
      <c r="E143" s="9">
        <v>7</v>
      </c>
      <c r="F143" s="9">
        <v>7</v>
      </c>
      <c r="G143" s="9">
        <v>7</v>
      </c>
      <c r="H143" s="9">
        <v>7</v>
      </c>
      <c r="I143" s="9">
        <v>7</v>
      </c>
      <c r="J143" s="9">
        <f t="shared" si="8"/>
        <v>7</v>
      </c>
      <c r="K143" s="9">
        <f t="shared" si="8"/>
        <v>7</v>
      </c>
      <c r="L143" s="9">
        <f t="shared" si="8"/>
        <v>7</v>
      </c>
      <c r="M143" s="9">
        <f t="shared" si="8"/>
        <v>7</v>
      </c>
      <c r="N143" s="9">
        <f t="shared" si="8"/>
        <v>7</v>
      </c>
      <c r="P143" s="9" t="s">
        <v>303</v>
      </c>
      <c r="Q143" s="9" t="s">
        <v>114</v>
      </c>
      <c r="R143" s="11">
        <v>4</v>
      </c>
      <c r="S143" s="9">
        <v>9</v>
      </c>
      <c r="T143" s="9">
        <v>9</v>
      </c>
      <c r="U143" s="9">
        <v>9</v>
      </c>
      <c r="V143" s="9">
        <v>9</v>
      </c>
      <c r="W143" s="9">
        <v>9</v>
      </c>
      <c r="X143" s="9">
        <v>9</v>
      </c>
      <c r="Y143" s="9">
        <f t="shared" si="9"/>
        <v>9</v>
      </c>
      <c r="Z143" s="9">
        <f t="shared" si="9"/>
        <v>9</v>
      </c>
      <c r="AA143" s="9">
        <f t="shared" si="9"/>
        <v>9</v>
      </c>
      <c r="AB143" s="9">
        <f t="shared" si="9"/>
        <v>9</v>
      </c>
      <c r="AC143" s="9">
        <f t="shared" si="9"/>
        <v>9</v>
      </c>
    </row>
    <row r="144" spans="1:29" x14ac:dyDescent="0.35">
      <c r="A144" s="9" t="s">
        <v>304</v>
      </c>
      <c r="B144" s="9" t="s">
        <v>114</v>
      </c>
      <c r="C144" s="11">
        <v>5</v>
      </c>
      <c r="D144" s="9">
        <v>7</v>
      </c>
      <c r="E144" s="9">
        <v>7</v>
      </c>
      <c r="F144" s="9">
        <v>7</v>
      </c>
      <c r="G144" s="9">
        <v>7</v>
      </c>
      <c r="H144" s="9">
        <v>7</v>
      </c>
      <c r="I144" s="9">
        <v>7</v>
      </c>
      <c r="J144" s="9">
        <f t="shared" si="8"/>
        <v>7</v>
      </c>
      <c r="K144" s="9">
        <f t="shared" si="8"/>
        <v>7</v>
      </c>
      <c r="L144" s="9">
        <f t="shared" si="8"/>
        <v>7</v>
      </c>
      <c r="M144" s="9">
        <f t="shared" si="8"/>
        <v>7</v>
      </c>
      <c r="N144" s="9">
        <f t="shared" si="8"/>
        <v>7</v>
      </c>
      <c r="P144" s="9" t="s">
        <v>304</v>
      </c>
      <c r="Q144" s="9" t="s">
        <v>114</v>
      </c>
      <c r="R144" s="11">
        <v>5</v>
      </c>
      <c r="S144" s="9">
        <v>9</v>
      </c>
      <c r="T144" s="9">
        <v>9</v>
      </c>
      <c r="U144" s="9">
        <v>9</v>
      </c>
      <c r="V144" s="9">
        <v>9</v>
      </c>
      <c r="W144" s="9">
        <v>9</v>
      </c>
      <c r="X144" s="9">
        <v>9</v>
      </c>
      <c r="Y144" s="9">
        <f t="shared" si="9"/>
        <v>9</v>
      </c>
      <c r="Z144" s="9">
        <f t="shared" si="9"/>
        <v>9</v>
      </c>
      <c r="AA144" s="9">
        <f t="shared" si="9"/>
        <v>9</v>
      </c>
      <c r="AB144" s="9">
        <f t="shared" si="9"/>
        <v>9</v>
      </c>
      <c r="AC144" s="9">
        <f t="shared" si="9"/>
        <v>9</v>
      </c>
    </row>
    <row r="145" spans="1:29" x14ac:dyDescent="0.35">
      <c r="A145" s="9" t="s">
        <v>305</v>
      </c>
      <c r="B145" s="9" t="s">
        <v>114</v>
      </c>
      <c r="C145" s="11">
        <v>6</v>
      </c>
      <c r="D145" s="9">
        <v>7</v>
      </c>
      <c r="E145" s="9">
        <v>7</v>
      </c>
      <c r="F145" s="9">
        <v>7</v>
      </c>
      <c r="G145" s="9">
        <v>7</v>
      </c>
      <c r="H145" s="9">
        <v>8</v>
      </c>
      <c r="I145" s="9">
        <v>8</v>
      </c>
      <c r="J145" s="9">
        <v>8</v>
      </c>
      <c r="K145" s="9">
        <v>8</v>
      </c>
      <c r="L145" s="9">
        <f t="shared" si="8"/>
        <v>8</v>
      </c>
      <c r="M145" s="9">
        <f t="shared" si="8"/>
        <v>8</v>
      </c>
      <c r="N145" s="9">
        <f t="shared" si="8"/>
        <v>8</v>
      </c>
      <c r="P145" s="9" t="s">
        <v>305</v>
      </c>
      <c r="Q145" s="9" t="s">
        <v>114</v>
      </c>
      <c r="R145" s="11">
        <v>6</v>
      </c>
      <c r="S145" s="9">
        <v>9</v>
      </c>
      <c r="T145" s="9">
        <v>9</v>
      </c>
      <c r="U145" s="9">
        <v>9</v>
      </c>
      <c r="V145" s="9">
        <v>9</v>
      </c>
      <c r="W145" s="9">
        <v>10</v>
      </c>
      <c r="X145" s="9">
        <v>10</v>
      </c>
      <c r="Y145" s="9">
        <v>10</v>
      </c>
      <c r="Z145" s="9">
        <v>10</v>
      </c>
      <c r="AA145" s="9">
        <f t="shared" si="9"/>
        <v>10</v>
      </c>
      <c r="AB145" s="9">
        <f t="shared" si="9"/>
        <v>10</v>
      </c>
      <c r="AC145" s="9">
        <f t="shared" si="9"/>
        <v>10</v>
      </c>
    </row>
    <row r="146" spans="1:29" x14ac:dyDescent="0.35">
      <c r="A146" s="9" t="s">
        <v>306</v>
      </c>
      <c r="B146" s="9" t="s">
        <v>114</v>
      </c>
      <c r="C146" s="11">
        <v>7</v>
      </c>
      <c r="D146" s="9">
        <v>7</v>
      </c>
      <c r="E146" s="9">
        <v>7</v>
      </c>
      <c r="F146" s="9">
        <v>7</v>
      </c>
      <c r="G146" s="9">
        <v>7</v>
      </c>
      <c r="H146" s="9">
        <v>8</v>
      </c>
      <c r="I146" s="9">
        <v>8</v>
      </c>
      <c r="J146" s="9">
        <v>8</v>
      </c>
      <c r="K146" s="9">
        <v>8</v>
      </c>
      <c r="L146" s="9">
        <f t="shared" si="8"/>
        <v>8</v>
      </c>
      <c r="M146" s="9">
        <f t="shared" si="8"/>
        <v>8</v>
      </c>
      <c r="N146" s="9">
        <f t="shared" si="8"/>
        <v>8</v>
      </c>
      <c r="P146" s="9" t="s">
        <v>306</v>
      </c>
      <c r="Q146" s="9" t="s">
        <v>114</v>
      </c>
      <c r="R146" s="11">
        <v>7</v>
      </c>
      <c r="S146" s="9">
        <v>9</v>
      </c>
      <c r="T146" s="9">
        <v>9</v>
      </c>
      <c r="U146" s="9">
        <v>9</v>
      </c>
      <c r="V146" s="9">
        <v>9</v>
      </c>
      <c r="W146" s="9">
        <v>10</v>
      </c>
      <c r="X146" s="9">
        <v>10</v>
      </c>
      <c r="Y146" s="9">
        <v>10</v>
      </c>
      <c r="Z146" s="9">
        <v>10</v>
      </c>
      <c r="AA146" s="9">
        <f t="shared" si="9"/>
        <v>10</v>
      </c>
      <c r="AB146" s="9">
        <f t="shared" si="9"/>
        <v>10</v>
      </c>
      <c r="AC146" s="9">
        <f t="shared" si="9"/>
        <v>10</v>
      </c>
    </row>
    <row r="147" spans="1:29" x14ac:dyDescent="0.35">
      <c r="A147" s="9" t="s">
        <v>307</v>
      </c>
      <c r="B147" s="9" t="s">
        <v>114</v>
      </c>
      <c r="C147" s="11">
        <v>8</v>
      </c>
      <c r="D147" s="9">
        <v>8</v>
      </c>
      <c r="E147" s="9">
        <v>8</v>
      </c>
      <c r="F147" s="9">
        <v>8</v>
      </c>
      <c r="G147" s="9">
        <v>8</v>
      </c>
      <c r="H147" s="9">
        <v>8</v>
      </c>
      <c r="I147" s="9">
        <v>8</v>
      </c>
      <c r="J147" s="9">
        <v>8</v>
      </c>
      <c r="K147" s="9">
        <v>8</v>
      </c>
      <c r="L147" s="9">
        <v>9</v>
      </c>
      <c r="M147" s="9">
        <v>9</v>
      </c>
      <c r="N147" s="9">
        <f t="shared" si="8"/>
        <v>9</v>
      </c>
      <c r="P147" s="9" t="s">
        <v>307</v>
      </c>
      <c r="Q147" s="9" t="s">
        <v>114</v>
      </c>
      <c r="R147" s="11">
        <v>8</v>
      </c>
      <c r="S147" s="9">
        <v>10</v>
      </c>
      <c r="T147" s="9">
        <v>10</v>
      </c>
      <c r="U147" s="9">
        <v>10</v>
      </c>
      <c r="V147" s="9">
        <v>10</v>
      </c>
      <c r="W147" s="9">
        <v>10</v>
      </c>
      <c r="X147" s="9">
        <v>10</v>
      </c>
      <c r="Y147" s="9">
        <v>10</v>
      </c>
      <c r="Z147" s="9">
        <v>10</v>
      </c>
      <c r="AA147" s="9">
        <v>11</v>
      </c>
      <c r="AB147" s="9">
        <v>11</v>
      </c>
      <c r="AC147" s="9">
        <f t="shared" si="9"/>
        <v>11</v>
      </c>
    </row>
    <row r="148" spans="1:29" x14ac:dyDescent="0.35">
      <c r="A148" s="9" t="s">
        <v>308</v>
      </c>
      <c r="B148" s="9" t="s">
        <v>114</v>
      </c>
      <c r="C148" s="11">
        <v>9</v>
      </c>
      <c r="D148" s="9">
        <v>8</v>
      </c>
      <c r="E148" s="9">
        <v>8</v>
      </c>
      <c r="F148" s="9">
        <v>8</v>
      </c>
      <c r="G148" s="9">
        <v>8</v>
      </c>
      <c r="H148" s="9">
        <v>8</v>
      </c>
      <c r="I148" s="9">
        <v>8</v>
      </c>
      <c r="J148" s="9">
        <v>8</v>
      </c>
      <c r="K148" s="9">
        <v>8</v>
      </c>
      <c r="L148" s="9">
        <v>9</v>
      </c>
      <c r="M148" s="9">
        <v>9</v>
      </c>
      <c r="N148" s="9">
        <f t="shared" si="8"/>
        <v>9</v>
      </c>
      <c r="P148" s="9" t="s">
        <v>308</v>
      </c>
      <c r="Q148" s="9" t="s">
        <v>114</v>
      </c>
      <c r="R148" s="11">
        <v>9</v>
      </c>
      <c r="S148" s="9">
        <v>10</v>
      </c>
      <c r="T148" s="9">
        <v>10</v>
      </c>
      <c r="U148" s="9">
        <v>10</v>
      </c>
      <c r="V148" s="9">
        <v>10</v>
      </c>
      <c r="W148" s="9">
        <v>10</v>
      </c>
      <c r="X148" s="9">
        <v>10</v>
      </c>
      <c r="Y148" s="9">
        <v>10</v>
      </c>
      <c r="Z148" s="9">
        <v>10</v>
      </c>
      <c r="AA148" s="9">
        <v>11</v>
      </c>
      <c r="AB148" s="9">
        <v>11</v>
      </c>
      <c r="AC148" s="9">
        <f t="shared" si="9"/>
        <v>11</v>
      </c>
    </row>
    <row r="149" spans="1:29" x14ac:dyDescent="0.35">
      <c r="A149" s="9" t="s">
        <v>309</v>
      </c>
      <c r="B149" s="9" t="s">
        <v>114</v>
      </c>
      <c r="C149" s="11">
        <v>10</v>
      </c>
      <c r="D149" s="9">
        <v>8</v>
      </c>
      <c r="E149" s="9">
        <v>8</v>
      </c>
      <c r="F149" s="9">
        <v>8</v>
      </c>
      <c r="G149" s="9">
        <v>8</v>
      </c>
      <c r="H149" s="9">
        <v>9</v>
      </c>
      <c r="I149" s="9">
        <v>9</v>
      </c>
      <c r="J149" s="9">
        <v>9</v>
      </c>
      <c r="K149" s="9">
        <v>9</v>
      </c>
      <c r="L149" s="9">
        <v>9</v>
      </c>
      <c r="M149" s="9">
        <v>9</v>
      </c>
      <c r="N149" s="9">
        <v>9</v>
      </c>
      <c r="P149" s="9" t="s">
        <v>309</v>
      </c>
      <c r="Q149" s="9" t="s">
        <v>114</v>
      </c>
      <c r="R149" s="11">
        <v>10</v>
      </c>
      <c r="S149" s="9">
        <v>10</v>
      </c>
      <c r="T149" s="9">
        <v>10</v>
      </c>
      <c r="U149" s="9">
        <v>10</v>
      </c>
      <c r="V149" s="9">
        <v>10</v>
      </c>
      <c r="W149" s="9">
        <v>11</v>
      </c>
      <c r="X149" s="9">
        <v>11</v>
      </c>
      <c r="Y149" s="9">
        <v>11</v>
      </c>
      <c r="Z149" s="9">
        <v>11</v>
      </c>
      <c r="AA149" s="9">
        <v>11</v>
      </c>
      <c r="AB149" s="9">
        <v>11</v>
      </c>
      <c r="AC149" s="9">
        <v>11</v>
      </c>
    </row>
    <row r="150" spans="1:29" x14ac:dyDescent="0.35">
      <c r="A150" s="9" t="s">
        <v>310</v>
      </c>
      <c r="B150" s="9" t="s">
        <v>114</v>
      </c>
      <c r="C150" s="11">
        <v>11</v>
      </c>
      <c r="D150" s="9">
        <v>8</v>
      </c>
      <c r="E150" s="9">
        <v>8</v>
      </c>
      <c r="F150" s="9">
        <v>8</v>
      </c>
      <c r="G150" s="9">
        <v>8</v>
      </c>
      <c r="H150" s="9">
        <v>9</v>
      </c>
      <c r="I150" s="9">
        <v>9</v>
      </c>
      <c r="J150" s="9">
        <v>9</v>
      </c>
      <c r="K150" s="9">
        <v>9</v>
      </c>
      <c r="L150" s="9">
        <v>9</v>
      </c>
      <c r="M150" s="9">
        <v>9</v>
      </c>
      <c r="N150" s="9">
        <v>9</v>
      </c>
      <c r="P150" s="9" t="s">
        <v>310</v>
      </c>
      <c r="Q150" s="9" t="s">
        <v>114</v>
      </c>
      <c r="R150" s="11">
        <v>11</v>
      </c>
      <c r="S150" s="9">
        <v>10</v>
      </c>
      <c r="T150" s="9">
        <v>10</v>
      </c>
      <c r="U150" s="9">
        <v>10</v>
      </c>
      <c r="V150" s="9">
        <v>10</v>
      </c>
      <c r="W150" s="9">
        <v>11</v>
      </c>
      <c r="X150" s="9">
        <v>11</v>
      </c>
      <c r="Y150" s="9">
        <v>11</v>
      </c>
      <c r="Z150" s="9">
        <v>11</v>
      </c>
      <c r="AA150" s="9">
        <v>11</v>
      </c>
      <c r="AB150" s="9">
        <v>11</v>
      </c>
      <c r="AC150" s="9">
        <v>11</v>
      </c>
    </row>
    <row r="151" spans="1:29" x14ac:dyDescent="0.35">
      <c r="A151" s="9" t="s">
        <v>311</v>
      </c>
      <c r="B151" s="9" t="s">
        <v>114</v>
      </c>
      <c r="C151" s="11">
        <v>12</v>
      </c>
      <c r="D151" s="9">
        <v>9</v>
      </c>
      <c r="E151" s="9">
        <v>9</v>
      </c>
      <c r="F151" s="9">
        <v>9</v>
      </c>
      <c r="G151" s="9">
        <v>9</v>
      </c>
      <c r="H151" s="9">
        <v>9</v>
      </c>
      <c r="I151" s="9">
        <v>9</v>
      </c>
      <c r="J151" s="9">
        <v>9</v>
      </c>
      <c r="K151" s="9">
        <v>9</v>
      </c>
      <c r="L151" s="9">
        <v>10</v>
      </c>
      <c r="M151" s="9">
        <v>10</v>
      </c>
      <c r="N151" s="9">
        <v>10</v>
      </c>
      <c r="P151" s="9" t="s">
        <v>311</v>
      </c>
      <c r="Q151" s="9" t="s">
        <v>114</v>
      </c>
      <c r="R151" s="11">
        <v>12</v>
      </c>
      <c r="S151" s="9">
        <v>11</v>
      </c>
      <c r="T151" s="9">
        <v>11</v>
      </c>
      <c r="U151" s="9">
        <v>11</v>
      </c>
      <c r="V151" s="9">
        <v>11</v>
      </c>
      <c r="W151" s="9">
        <v>11</v>
      </c>
      <c r="X151" s="9">
        <v>11</v>
      </c>
      <c r="Y151" s="9">
        <v>11</v>
      </c>
      <c r="Z151" s="9">
        <v>11</v>
      </c>
      <c r="AA151" s="9">
        <v>12</v>
      </c>
      <c r="AB151" s="9">
        <v>12</v>
      </c>
      <c r="AC151" s="9">
        <v>12</v>
      </c>
    </row>
    <row r="152" spans="1:29" x14ac:dyDescent="0.35">
      <c r="A152" s="9" t="s">
        <v>312</v>
      </c>
      <c r="B152" s="9" t="s">
        <v>114</v>
      </c>
      <c r="C152" s="11">
        <v>13</v>
      </c>
      <c r="D152" s="9">
        <v>9</v>
      </c>
      <c r="E152" s="9">
        <v>9</v>
      </c>
      <c r="F152" s="9">
        <v>9</v>
      </c>
      <c r="G152" s="9">
        <v>9</v>
      </c>
      <c r="H152" s="9">
        <v>9</v>
      </c>
      <c r="I152" s="9">
        <v>9</v>
      </c>
      <c r="J152" s="9">
        <v>9</v>
      </c>
      <c r="K152" s="9">
        <v>9</v>
      </c>
      <c r="L152" s="9">
        <v>10</v>
      </c>
      <c r="M152" s="9">
        <v>10</v>
      </c>
      <c r="N152" s="9">
        <v>10</v>
      </c>
      <c r="P152" s="9" t="s">
        <v>312</v>
      </c>
      <c r="Q152" s="9" t="s">
        <v>114</v>
      </c>
      <c r="R152" s="11">
        <v>13</v>
      </c>
      <c r="S152" s="9">
        <v>11</v>
      </c>
      <c r="T152" s="9">
        <v>11</v>
      </c>
      <c r="U152" s="9">
        <v>11</v>
      </c>
      <c r="V152" s="9">
        <v>11</v>
      </c>
      <c r="W152" s="9">
        <v>11</v>
      </c>
      <c r="X152" s="9">
        <v>11</v>
      </c>
      <c r="Y152" s="9">
        <v>11</v>
      </c>
      <c r="Z152" s="9">
        <v>11</v>
      </c>
      <c r="AA152" s="9">
        <v>12</v>
      </c>
      <c r="AB152" s="9">
        <v>12</v>
      </c>
      <c r="AC152" s="9">
        <v>12</v>
      </c>
    </row>
    <row r="153" spans="1:29" x14ac:dyDescent="0.35">
      <c r="A153" s="9" t="s">
        <v>313</v>
      </c>
      <c r="B153" s="9" t="s">
        <v>114</v>
      </c>
      <c r="C153" s="11">
        <v>14</v>
      </c>
      <c r="D153" s="9">
        <v>9</v>
      </c>
      <c r="E153" s="9">
        <v>9</v>
      </c>
      <c r="F153" s="9">
        <v>9</v>
      </c>
      <c r="G153" s="9">
        <v>9</v>
      </c>
      <c r="H153" s="9">
        <v>10</v>
      </c>
      <c r="I153" s="9">
        <v>10</v>
      </c>
      <c r="J153" s="9">
        <v>10</v>
      </c>
      <c r="K153" s="9">
        <v>10</v>
      </c>
      <c r="L153" s="9">
        <v>10</v>
      </c>
      <c r="M153" s="9">
        <v>10</v>
      </c>
      <c r="N153" s="9">
        <v>10</v>
      </c>
      <c r="P153" s="9" t="s">
        <v>313</v>
      </c>
      <c r="Q153" s="9" t="s">
        <v>114</v>
      </c>
      <c r="R153" s="11">
        <v>14</v>
      </c>
      <c r="S153" s="9">
        <v>11</v>
      </c>
      <c r="T153" s="9">
        <v>11</v>
      </c>
      <c r="U153" s="9">
        <v>11</v>
      </c>
      <c r="V153" s="9">
        <v>11</v>
      </c>
      <c r="W153" s="9">
        <v>12</v>
      </c>
      <c r="X153" s="9">
        <v>12</v>
      </c>
      <c r="Y153" s="9">
        <v>12</v>
      </c>
      <c r="Z153" s="9">
        <v>12</v>
      </c>
      <c r="AA153" s="9">
        <v>12</v>
      </c>
      <c r="AB153" s="9">
        <v>12</v>
      </c>
      <c r="AC153" s="9">
        <v>12</v>
      </c>
    </row>
    <row r="154" spans="1:29" x14ac:dyDescent="0.35">
      <c r="A154" s="9" t="s">
        <v>314</v>
      </c>
      <c r="B154" s="9" t="s">
        <v>114</v>
      </c>
      <c r="C154" s="11">
        <v>15</v>
      </c>
      <c r="D154" s="9">
        <v>9</v>
      </c>
      <c r="E154" s="9">
        <v>9</v>
      </c>
      <c r="F154" s="9">
        <v>9</v>
      </c>
      <c r="G154" s="9">
        <v>9</v>
      </c>
      <c r="H154" s="9">
        <v>10</v>
      </c>
      <c r="I154" s="9">
        <v>10</v>
      </c>
      <c r="J154" s="9">
        <v>10</v>
      </c>
      <c r="K154" s="9">
        <v>10</v>
      </c>
      <c r="L154" s="9">
        <v>10</v>
      </c>
      <c r="M154" s="9">
        <v>10</v>
      </c>
      <c r="N154" s="9">
        <v>10</v>
      </c>
      <c r="P154" s="9" t="s">
        <v>314</v>
      </c>
      <c r="Q154" s="9" t="s">
        <v>114</v>
      </c>
      <c r="R154" s="11">
        <v>15</v>
      </c>
      <c r="S154" s="9">
        <v>11</v>
      </c>
      <c r="T154" s="9">
        <v>11</v>
      </c>
      <c r="U154" s="9">
        <v>11</v>
      </c>
      <c r="V154" s="9">
        <v>11</v>
      </c>
      <c r="W154" s="9">
        <v>12</v>
      </c>
      <c r="X154" s="9">
        <v>12</v>
      </c>
      <c r="Y154" s="9">
        <v>12</v>
      </c>
      <c r="Z154" s="9">
        <v>12</v>
      </c>
      <c r="AA154" s="9">
        <v>12</v>
      </c>
      <c r="AB154" s="9">
        <v>12</v>
      </c>
      <c r="AC154" s="9">
        <v>12</v>
      </c>
    </row>
    <row r="155" spans="1:29" x14ac:dyDescent="0.35">
      <c r="A155" s="9" t="s">
        <v>315</v>
      </c>
      <c r="B155" s="9" t="s">
        <v>114</v>
      </c>
      <c r="C155" s="11">
        <v>16</v>
      </c>
      <c r="D155" s="9">
        <v>9</v>
      </c>
      <c r="E155" s="9">
        <v>9</v>
      </c>
      <c r="F155" s="9">
        <v>10</v>
      </c>
      <c r="G155" s="9">
        <v>10</v>
      </c>
      <c r="H155" s="9">
        <v>10</v>
      </c>
      <c r="I155" s="9">
        <v>10</v>
      </c>
      <c r="J155" s="9">
        <v>10</v>
      </c>
      <c r="K155" s="9">
        <v>10</v>
      </c>
      <c r="L155" s="9">
        <v>10</v>
      </c>
      <c r="M155" s="9">
        <v>10</v>
      </c>
      <c r="N155" s="9">
        <v>11</v>
      </c>
      <c r="P155" s="9" t="s">
        <v>315</v>
      </c>
      <c r="Q155" s="9" t="s">
        <v>114</v>
      </c>
      <c r="R155" s="11">
        <v>16</v>
      </c>
      <c r="S155" s="9">
        <v>11</v>
      </c>
      <c r="T155" s="9">
        <v>11</v>
      </c>
      <c r="U155" s="9">
        <v>12</v>
      </c>
      <c r="V155" s="9">
        <v>12</v>
      </c>
      <c r="W155" s="9">
        <v>12</v>
      </c>
      <c r="X155" s="9">
        <v>12</v>
      </c>
      <c r="Y155" s="9">
        <v>12</v>
      </c>
      <c r="Z155" s="9">
        <v>12</v>
      </c>
      <c r="AA155" s="9">
        <v>12</v>
      </c>
      <c r="AB155" s="9">
        <v>12</v>
      </c>
      <c r="AC155" s="9">
        <v>13</v>
      </c>
    </row>
    <row r="156" spans="1:29" x14ac:dyDescent="0.35">
      <c r="A156" s="9" t="s">
        <v>316</v>
      </c>
      <c r="B156" s="9" t="s">
        <v>114</v>
      </c>
      <c r="C156" s="11">
        <v>17</v>
      </c>
      <c r="D156" s="9">
        <v>9</v>
      </c>
      <c r="E156" s="9">
        <v>9</v>
      </c>
      <c r="F156" s="9">
        <v>10</v>
      </c>
      <c r="G156" s="9">
        <v>10</v>
      </c>
      <c r="H156" s="9">
        <v>10</v>
      </c>
      <c r="I156" s="9">
        <v>10</v>
      </c>
      <c r="J156" s="9">
        <v>10</v>
      </c>
      <c r="K156" s="9">
        <v>10</v>
      </c>
      <c r="L156" s="9">
        <v>10</v>
      </c>
      <c r="M156" s="9">
        <v>10</v>
      </c>
      <c r="N156" s="9">
        <v>11</v>
      </c>
      <c r="P156" s="9" t="s">
        <v>316</v>
      </c>
      <c r="Q156" s="9" t="s">
        <v>114</v>
      </c>
      <c r="R156" s="11">
        <v>17</v>
      </c>
      <c r="S156" s="9">
        <v>11</v>
      </c>
      <c r="T156" s="9">
        <v>11</v>
      </c>
      <c r="U156" s="9">
        <v>12</v>
      </c>
      <c r="V156" s="9">
        <v>12</v>
      </c>
      <c r="W156" s="9">
        <v>12</v>
      </c>
      <c r="X156" s="9">
        <v>12</v>
      </c>
      <c r="Y156" s="9">
        <v>12</v>
      </c>
      <c r="Z156" s="9">
        <v>12</v>
      </c>
      <c r="AA156" s="9">
        <v>12</v>
      </c>
      <c r="AB156" s="9">
        <v>12</v>
      </c>
      <c r="AC156" s="9">
        <v>13</v>
      </c>
    </row>
    <row r="157" spans="1:29" x14ac:dyDescent="0.35">
      <c r="A157" s="9" t="s">
        <v>317</v>
      </c>
      <c r="B157" s="9" t="s">
        <v>114</v>
      </c>
      <c r="C157" s="11">
        <v>18</v>
      </c>
      <c r="D157" s="9">
        <v>10</v>
      </c>
      <c r="E157" s="9">
        <v>10</v>
      </c>
      <c r="F157" s="9">
        <v>10</v>
      </c>
      <c r="G157" s="9">
        <v>10</v>
      </c>
      <c r="H157" s="9">
        <v>10</v>
      </c>
      <c r="I157" s="9">
        <v>10</v>
      </c>
      <c r="J157" s="9">
        <v>11</v>
      </c>
      <c r="K157" s="9">
        <v>11</v>
      </c>
      <c r="L157" s="9">
        <v>11</v>
      </c>
      <c r="M157" s="9">
        <v>11</v>
      </c>
      <c r="N157" s="9">
        <v>11</v>
      </c>
      <c r="P157" s="9" t="s">
        <v>317</v>
      </c>
      <c r="Q157" s="9" t="s">
        <v>114</v>
      </c>
      <c r="R157" s="11">
        <v>18</v>
      </c>
      <c r="S157" s="9">
        <v>12</v>
      </c>
      <c r="T157" s="9">
        <v>12</v>
      </c>
      <c r="U157" s="9">
        <v>12</v>
      </c>
      <c r="V157" s="9">
        <v>12</v>
      </c>
      <c r="W157" s="9">
        <v>12</v>
      </c>
      <c r="X157" s="9">
        <v>12</v>
      </c>
      <c r="Y157" s="9">
        <v>13</v>
      </c>
      <c r="Z157" s="9">
        <v>13</v>
      </c>
      <c r="AA157" s="9">
        <v>13</v>
      </c>
      <c r="AB157" s="9">
        <v>13</v>
      </c>
      <c r="AC157" s="9">
        <v>13</v>
      </c>
    </row>
    <row r="158" spans="1:29" x14ac:dyDescent="0.35">
      <c r="A158" s="9" t="s">
        <v>318</v>
      </c>
      <c r="B158" s="9" t="s">
        <v>114</v>
      </c>
      <c r="C158" s="11">
        <v>19</v>
      </c>
      <c r="D158" s="9">
        <v>10</v>
      </c>
      <c r="E158" s="9">
        <v>10</v>
      </c>
      <c r="F158" s="9">
        <v>10</v>
      </c>
      <c r="G158" s="9">
        <v>10</v>
      </c>
      <c r="H158" s="9">
        <v>10</v>
      </c>
      <c r="I158" s="9">
        <v>10</v>
      </c>
      <c r="J158" s="9">
        <v>11</v>
      </c>
      <c r="K158" s="9">
        <v>11</v>
      </c>
      <c r="L158" s="9">
        <v>11</v>
      </c>
      <c r="M158" s="9">
        <v>11</v>
      </c>
      <c r="N158" s="9">
        <v>11</v>
      </c>
      <c r="P158" s="9" t="s">
        <v>318</v>
      </c>
      <c r="Q158" s="9" t="s">
        <v>114</v>
      </c>
      <c r="R158" s="11">
        <v>19</v>
      </c>
      <c r="S158" s="9">
        <v>12</v>
      </c>
      <c r="T158" s="9">
        <v>12</v>
      </c>
      <c r="U158" s="9">
        <v>12</v>
      </c>
      <c r="V158" s="9">
        <v>12</v>
      </c>
      <c r="W158" s="9">
        <v>12</v>
      </c>
      <c r="X158" s="9">
        <v>12</v>
      </c>
      <c r="Y158" s="9">
        <v>13</v>
      </c>
      <c r="Z158" s="9">
        <v>13</v>
      </c>
      <c r="AA158" s="9">
        <v>13</v>
      </c>
      <c r="AB158" s="9">
        <v>13</v>
      </c>
      <c r="AC158" s="9">
        <v>13</v>
      </c>
    </row>
    <row r="159" spans="1:29" x14ac:dyDescent="0.35">
      <c r="A159" s="9" t="s">
        <v>319</v>
      </c>
      <c r="B159" s="9" t="s">
        <v>114</v>
      </c>
      <c r="C159" s="11">
        <v>20</v>
      </c>
      <c r="D159" s="9">
        <v>10</v>
      </c>
      <c r="E159" s="9">
        <v>10</v>
      </c>
      <c r="F159" s="9">
        <v>11</v>
      </c>
      <c r="G159" s="9">
        <v>11</v>
      </c>
      <c r="H159" s="9">
        <v>11</v>
      </c>
      <c r="I159" s="9">
        <v>11</v>
      </c>
      <c r="J159" s="9">
        <v>11</v>
      </c>
      <c r="K159" s="9">
        <v>11</v>
      </c>
      <c r="L159" s="9">
        <v>11</v>
      </c>
      <c r="M159" s="9">
        <v>11</v>
      </c>
      <c r="N159" s="9">
        <v>12</v>
      </c>
      <c r="P159" s="9" t="s">
        <v>319</v>
      </c>
      <c r="Q159" s="9" t="s">
        <v>114</v>
      </c>
      <c r="R159" s="11">
        <v>20</v>
      </c>
      <c r="S159" s="9">
        <v>12</v>
      </c>
      <c r="T159" s="9">
        <v>12</v>
      </c>
      <c r="U159" s="9">
        <v>13</v>
      </c>
      <c r="V159" s="9">
        <v>13</v>
      </c>
      <c r="W159" s="9">
        <v>13</v>
      </c>
      <c r="X159" s="9">
        <v>13</v>
      </c>
      <c r="Y159" s="9">
        <v>13</v>
      </c>
      <c r="Z159" s="9">
        <v>13</v>
      </c>
      <c r="AA159" s="9">
        <v>13</v>
      </c>
      <c r="AB159" s="9">
        <v>13</v>
      </c>
      <c r="AC159" s="9">
        <v>14</v>
      </c>
    </row>
    <row r="160" spans="1:29" x14ac:dyDescent="0.35">
      <c r="A160" s="9" t="s">
        <v>320</v>
      </c>
      <c r="B160" s="9" t="s">
        <v>114</v>
      </c>
      <c r="C160" s="11">
        <v>21</v>
      </c>
      <c r="D160" s="9">
        <v>10</v>
      </c>
      <c r="E160" s="9">
        <v>10</v>
      </c>
      <c r="F160" s="9">
        <v>11</v>
      </c>
      <c r="G160" s="9">
        <v>11</v>
      </c>
      <c r="H160" s="9">
        <v>11</v>
      </c>
      <c r="I160" s="9">
        <v>11</v>
      </c>
      <c r="J160" s="9">
        <v>11</v>
      </c>
      <c r="K160" s="9">
        <v>11</v>
      </c>
      <c r="L160" s="9">
        <v>11</v>
      </c>
      <c r="M160" s="9">
        <v>11</v>
      </c>
      <c r="N160" s="9">
        <v>12</v>
      </c>
      <c r="P160" s="9" t="s">
        <v>320</v>
      </c>
      <c r="Q160" s="9" t="s">
        <v>114</v>
      </c>
      <c r="R160" s="11">
        <v>21</v>
      </c>
      <c r="S160" s="9">
        <v>12</v>
      </c>
      <c r="T160" s="9">
        <v>12</v>
      </c>
      <c r="U160" s="9">
        <v>13</v>
      </c>
      <c r="V160" s="9">
        <v>13</v>
      </c>
      <c r="W160" s="9">
        <v>13</v>
      </c>
      <c r="X160" s="9">
        <v>13</v>
      </c>
      <c r="Y160" s="9">
        <v>13</v>
      </c>
      <c r="Z160" s="9">
        <v>13</v>
      </c>
      <c r="AA160" s="9">
        <v>13</v>
      </c>
      <c r="AB160" s="9">
        <v>13</v>
      </c>
      <c r="AC160" s="9">
        <v>14</v>
      </c>
    </row>
    <row r="161" spans="1:29" x14ac:dyDescent="0.35">
      <c r="A161" s="9" t="s">
        <v>321</v>
      </c>
      <c r="B161" s="9" t="s">
        <v>114</v>
      </c>
      <c r="C161" s="11">
        <v>22</v>
      </c>
      <c r="D161" s="9">
        <v>11</v>
      </c>
      <c r="E161" s="9">
        <v>11</v>
      </c>
      <c r="F161" s="9">
        <v>11</v>
      </c>
      <c r="G161" s="9">
        <v>11</v>
      </c>
      <c r="H161" s="9">
        <v>11</v>
      </c>
      <c r="I161" s="9">
        <v>11</v>
      </c>
      <c r="J161" s="9">
        <v>11</v>
      </c>
      <c r="K161" s="9">
        <v>11</v>
      </c>
      <c r="L161" s="9">
        <v>12</v>
      </c>
      <c r="M161" s="9">
        <v>12</v>
      </c>
      <c r="N161" s="9">
        <v>12</v>
      </c>
      <c r="P161" s="9" t="s">
        <v>321</v>
      </c>
      <c r="Q161" s="9" t="s">
        <v>114</v>
      </c>
      <c r="R161" s="11">
        <v>22</v>
      </c>
      <c r="S161" s="9">
        <v>13</v>
      </c>
      <c r="T161" s="9">
        <v>13</v>
      </c>
      <c r="U161" s="9">
        <v>13</v>
      </c>
      <c r="V161" s="9">
        <v>13</v>
      </c>
      <c r="W161" s="9">
        <v>13</v>
      </c>
      <c r="X161" s="9">
        <v>13</v>
      </c>
      <c r="Y161" s="9">
        <v>13</v>
      </c>
      <c r="Z161" s="9">
        <v>13</v>
      </c>
      <c r="AA161" s="9">
        <v>14</v>
      </c>
      <c r="AB161" s="9">
        <v>14</v>
      </c>
      <c r="AC161" s="9">
        <v>14</v>
      </c>
    </row>
    <row r="162" spans="1:29" x14ac:dyDescent="0.35">
      <c r="A162" s="9" t="s">
        <v>322</v>
      </c>
      <c r="B162" s="9" t="s">
        <v>114</v>
      </c>
      <c r="C162" s="11">
        <v>23</v>
      </c>
      <c r="D162" s="9">
        <v>11</v>
      </c>
      <c r="E162" s="9">
        <v>11</v>
      </c>
      <c r="F162" s="9">
        <v>11</v>
      </c>
      <c r="G162" s="9">
        <v>11</v>
      </c>
      <c r="H162" s="9">
        <v>11</v>
      </c>
      <c r="I162" s="9">
        <v>11</v>
      </c>
      <c r="J162" s="9">
        <v>11</v>
      </c>
      <c r="K162" s="9">
        <v>11</v>
      </c>
      <c r="L162" s="9">
        <v>12</v>
      </c>
      <c r="M162" s="9">
        <v>12</v>
      </c>
      <c r="N162" s="9">
        <v>12</v>
      </c>
      <c r="P162" s="9" t="s">
        <v>322</v>
      </c>
      <c r="Q162" s="9" t="s">
        <v>114</v>
      </c>
      <c r="R162" s="11">
        <v>23</v>
      </c>
      <c r="S162" s="9">
        <v>13</v>
      </c>
      <c r="T162" s="9">
        <v>13</v>
      </c>
      <c r="U162" s="9">
        <v>13</v>
      </c>
      <c r="V162" s="9">
        <v>13</v>
      </c>
      <c r="W162" s="9">
        <v>13</v>
      </c>
      <c r="X162" s="9">
        <v>13</v>
      </c>
      <c r="Y162" s="9">
        <v>13</v>
      </c>
      <c r="Z162" s="9">
        <v>13</v>
      </c>
      <c r="AA162" s="9">
        <v>14</v>
      </c>
      <c r="AB162" s="9">
        <v>14</v>
      </c>
      <c r="AC162" s="9">
        <v>14</v>
      </c>
    </row>
    <row r="163" spans="1:29" x14ac:dyDescent="0.35">
      <c r="A163" s="9" t="s">
        <v>323</v>
      </c>
      <c r="B163" s="9" t="s">
        <v>114</v>
      </c>
      <c r="C163" s="11">
        <v>24</v>
      </c>
      <c r="D163" s="9">
        <v>11</v>
      </c>
      <c r="E163" s="9">
        <v>11</v>
      </c>
      <c r="F163" s="9">
        <v>11</v>
      </c>
      <c r="G163" s="9">
        <v>11</v>
      </c>
      <c r="H163" s="9">
        <v>12</v>
      </c>
      <c r="I163" s="9">
        <v>12</v>
      </c>
      <c r="J163" s="9">
        <v>12</v>
      </c>
      <c r="K163" s="9">
        <v>12</v>
      </c>
      <c r="L163" s="9">
        <v>12</v>
      </c>
      <c r="M163" s="9">
        <v>12</v>
      </c>
      <c r="N163" s="9">
        <v>12</v>
      </c>
      <c r="P163" s="9" t="s">
        <v>323</v>
      </c>
      <c r="Q163" s="9" t="s">
        <v>114</v>
      </c>
      <c r="R163" s="11">
        <v>24</v>
      </c>
      <c r="S163" s="9">
        <v>13</v>
      </c>
      <c r="T163" s="9">
        <v>13</v>
      </c>
      <c r="U163" s="9">
        <v>13</v>
      </c>
      <c r="V163" s="9">
        <v>13</v>
      </c>
      <c r="W163" s="9">
        <v>14</v>
      </c>
      <c r="X163" s="9">
        <v>14</v>
      </c>
      <c r="Y163" s="9">
        <v>14</v>
      </c>
      <c r="Z163" s="9">
        <v>14</v>
      </c>
      <c r="AA163" s="9">
        <v>14</v>
      </c>
      <c r="AB163" s="9">
        <v>14</v>
      </c>
      <c r="AC163" s="9">
        <v>14</v>
      </c>
    </row>
    <row r="164" spans="1:29" x14ac:dyDescent="0.35">
      <c r="A164" s="9" t="s">
        <v>324</v>
      </c>
      <c r="B164" s="9" t="s">
        <v>114</v>
      </c>
      <c r="C164" s="11">
        <v>25</v>
      </c>
      <c r="D164" s="9">
        <v>11</v>
      </c>
      <c r="E164" s="9">
        <v>11</v>
      </c>
      <c r="F164" s="9">
        <v>11</v>
      </c>
      <c r="G164" s="9">
        <v>11</v>
      </c>
      <c r="H164" s="9">
        <v>12</v>
      </c>
      <c r="I164" s="9">
        <v>12</v>
      </c>
      <c r="J164" s="9">
        <v>12</v>
      </c>
      <c r="K164" s="9">
        <v>12</v>
      </c>
      <c r="L164" s="9">
        <v>12</v>
      </c>
      <c r="M164" s="9">
        <v>12</v>
      </c>
      <c r="N164" s="9">
        <v>12</v>
      </c>
      <c r="P164" s="9" t="s">
        <v>324</v>
      </c>
      <c r="Q164" s="9" t="s">
        <v>114</v>
      </c>
      <c r="R164" s="11">
        <v>25</v>
      </c>
      <c r="S164" s="9">
        <v>13</v>
      </c>
      <c r="T164" s="9">
        <v>13</v>
      </c>
      <c r="U164" s="9">
        <v>13</v>
      </c>
      <c r="V164" s="9">
        <v>13</v>
      </c>
      <c r="W164" s="9">
        <v>14</v>
      </c>
      <c r="X164" s="9">
        <v>14</v>
      </c>
      <c r="Y164" s="9">
        <v>14</v>
      </c>
      <c r="Z164" s="9">
        <v>14</v>
      </c>
      <c r="AA164" s="9">
        <v>14</v>
      </c>
      <c r="AB164" s="9">
        <v>14</v>
      </c>
      <c r="AC164" s="9">
        <v>14</v>
      </c>
    </row>
    <row r="165" spans="1:29" x14ac:dyDescent="0.35">
      <c r="A165" s="9" t="s">
        <v>325</v>
      </c>
      <c r="B165" s="9" t="s">
        <v>114</v>
      </c>
      <c r="C165" s="11">
        <v>26</v>
      </c>
      <c r="D165" s="9">
        <v>12</v>
      </c>
      <c r="E165" s="9">
        <v>12</v>
      </c>
      <c r="F165" s="9">
        <v>12</v>
      </c>
      <c r="G165" s="9">
        <v>12</v>
      </c>
      <c r="H165" s="9">
        <v>12</v>
      </c>
      <c r="I165" s="9">
        <v>12</v>
      </c>
      <c r="J165" s="9">
        <v>12</v>
      </c>
      <c r="K165" s="9">
        <v>12</v>
      </c>
      <c r="L165" s="9">
        <v>13</v>
      </c>
      <c r="M165" s="9">
        <v>13</v>
      </c>
      <c r="N165" s="9">
        <v>13</v>
      </c>
      <c r="P165" s="9" t="s">
        <v>325</v>
      </c>
      <c r="Q165" s="9" t="s">
        <v>114</v>
      </c>
      <c r="R165" s="11">
        <v>26</v>
      </c>
      <c r="S165" s="9">
        <v>14</v>
      </c>
      <c r="T165" s="9">
        <v>14</v>
      </c>
      <c r="U165" s="9">
        <v>14</v>
      </c>
      <c r="V165" s="9">
        <v>14</v>
      </c>
      <c r="W165" s="9">
        <v>14</v>
      </c>
      <c r="X165" s="9">
        <v>14</v>
      </c>
      <c r="Y165" s="9">
        <v>14</v>
      </c>
      <c r="Z165" s="9">
        <v>14</v>
      </c>
      <c r="AA165" s="9">
        <v>15</v>
      </c>
      <c r="AB165" s="9">
        <v>15</v>
      </c>
      <c r="AC165" s="9">
        <v>15</v>
      </c>
    </row>
    <row r="166" spans="1:29" x14ac:dyDescent="0.35">
      <c r="A166" s="9" t="s">
        <v>326</v>
      </c>
      <c r="B166" s="9" t="s">
        <v>114</v>
      </c>
      <c r="C166" s="11">
        <v>27</v>
      </c>
      <c r="D166" s="9">
        <v>12</v>
      </c>
      <c r="E166" s="9">
        <v>12</v>
      </c>
      <c r="F166" s="9">
        <v>12</v>
      </c>
      <c r="G166" s="9">
        <v>12</v>
      </c>
      <c r="H166" s="9">
        <v>12</v>
      </c>
      <c r="I166" s="9">
        <v>12</v>
      </c>
      <c r="J166" s="9">
        <v>12</v>
      </c>
      <c r="K166" s="9">
        <v>12</v>
      </c>
      <c r="L166" s="9">
        <v>13</v>
      </c>
      <c r="M166" s="9">
        <v>13</v>
      </c>
      <c r="N166" s="9">
        <v>13</v>
      </c>
      <c r="P166" s="9" t="s">
        <v>326</v>
      </c>
      <c r="Q166" s="9" t="s">
        <v>114</v>
      </c>
      <c r="R166" s="11">
        <v>27</v>
      </c>
      <c r="S166" s="9">
        <v>14</v>
      </c>
      <c r="T166" s="9">
        <v>14</v>
      </c>
      <c r="U166" s="9">
        <v>14</v>
      </c>
      <c r="V166" s="9">
        <v>14</v>
      </c>
      <c r="W166" s="9">
        <v>14</v>
      </c>
      <c r="X166" s="9">
        <v>14</v>
      </c>
      <c r="Y166" s="9">
        <v>14</v>
      </c>
      <c r="Z166" s="9">
        <v>14</v>
      </c>
      <c r="AA166" s="9">
        <v>15</v>
      </c>
      <c r="AB166" s="9">
        <v>15</v>
      </c>
      <c r="AC166" s="9">
        <v>15</v>
      </c>
    </row>
    <row r="167" spans="1:29" x14ac:dyDescent="0.35">
      <c r="A167" s="9" t="s">
        <v>327</v>
      </c>
      <c r="B167" s="9" t="s">
        <v>114</v>
      </c>
      <c r="C167" s="11">
        <v>28</v>
      </c>
      <c r="D167" s="9">
        <v>12</v>
      </c>
      <c r="E167" s="9">
        <v>12</v>
      </c>
      <c r="F167" s="9">
        <v>12</v>
      </c>
      <c r="G167" s="9">
        <v>12</v>
      </c>
      <c r="H167" s="9">
        <v>12</v>
      </c>
      <c r="I167" s="9">
        <v>12</v>
      </c>
      <c r="J167" s="9">
        <v>13</v>
      </c>
      <c r="K167" s="9">
        <v>13</v>
      </c>
      <c r="L167" s="9">
        <v>13</v>
      </c>
      <c r="M167" s="9">
        <v>13</v>
      </c>
      <c r="N167" s="9">
        <v>13</v>
      </c>
      <c r="P167" s="9" t="s">
        <v>327</v>
      </c>
      <c r="Q167" s="9" t="s">
        <v>114</v>
      </c>
      <c r="R167" s="11">
        <v>28</v>
      </c>
      <c r="S167" s="9">
        <v>14</v>
      </c>
      <c r="T167" s="9">
        <v>14</v>
      </c>
      <c r="U167" s="9">
        <v>14</v>
      </c>
      <c r="V167" s="9">
        <v>14</v>
      </c>
      <c r="W167" s="9">
        <v>14</v>
      </c>
      <c r="X167" s="9">
        <v>14</v>
      </c>
      <c r="Y167" s="9">
        <v>15</v>
      </c>
      <c r="Z167" s="9">
        <v>15</v>
      </c>
      <c r="AA167" s="9">
        <v>15</v>
      </c>
      <c r="AB167" s="9">
        <v>15</v>
      </c>
      <c r="AC167" s="9">
        <v>15</v>
      </c>
    </row>
    <row r="168" spans="1:29" x14ac:dyDescent="0.35">
      <c r="A168" s="9" t="s">
        <v>328</v>
      </c>
      <c r="B168" s="9" t="s">
        <v>114</v>
      </c>
      <c r="C168" s="11">
        <v>29</v>
      </c>
      <c r="D168" s="9">
        <v>12</v>
      </c>
      <c r="E168" s="9">
        <v>12</v>
      </c>
      <c r="F168" s="9">
        <v>12</v>
      </c>
      <c r="G168" s="9">
        <v>12</v>
      </c>
      <c r="H168" s="9">
        <v>12</v>
      </c>
      <c r="I168" s="9">
        <v>12</v>
      </c>
      <c r="J168" s="9">
        <v>13</v>
      </c>
      <c r="K168" s="9">
        <v>13</v>
      </c>
      <c r="L168" s="9">
        <v>13</v>
      </c>
      <c r="M168" s="9">
        <v>13</v>
      </c>
      <c r="N168" s="9">
        <v>13</v>
      </c>
      <c r="P168" s="9" t="s">
        <v>328</v>
      </c>
      <c r="Q168" s="9" t="s">
        <v>114</v>
      </c>
      <c r="R168" s="11">
        <v>29</v>
      </c>
      <c r="S168" s="9">
        <v>14</v>
      </c>
      <c r="T168" s="9">
        <v>14</v>
      </c>
      <c r="U168" s="9">
        <v>14</v>
      </c>
      <c r="V168" s="9">
        <v>14</v>
      </c>
      <c r="W168" s="9">
        <v>14</v>
      </c>
      <c r="X168" s="9">
        <v>14</v>
      </c>
      <c r="Y168" s="9">
        <v>15</v>
      </c>
      <c r="Z168" s="9">
        <v>15</v>
      </c>
      <c r="AA168" s="9">
        <v>15</v>
      </c>
      <c r="AB168" s="9">
        <v>15</v>
      </c>
      <c r="AC168" s="9">
        <v>15</v>
      </c>
    </row>
    <row r="169" spans="1:29" x14ac:dyDescent="0.35">
      <c r="A169" s="9" t="s">
        <v>329</v>
      </c>
      <c r="B169" s="9" t="s">
        <v>114</v>
      </c>
      <c r="C169" s="11">
        <v>30</v>
      </c>
      <c r="D169" s="9">
        <v>12</v>
      </c>
      <c r="E169" s="9">
        <v>12</v>
      </c>
      <c r="F169" s="9">
        <v>13</v>
      </c>
      <c r="G169" s="9">
        <v>13</v>
      </c>
      <c r="H169" s="9">
        <v>13</v>
      </c>
      <c r="I169" s="9">
        <v>13</v>
      </c>
      <c r="J169" s="9">
        <v>13</v>
      </c>
      <c r="K169" s="9">
        <v>13</v>
      </c>
      <c r="L169" s="9">
        <v>13</v>
      </c>
      <c r="M169" s="9">
        <v>13</v>
      </c>
      <c r="N169" s="9">
        <v>14</v>
      </c>
      <c r="P169" s="9" t="s">
        <v>329</v>
      </c>
      <c r="Q169" s="9" t="s">
        <v>114</v>
      </c>
      <c r="R169" s="11">
        <v>30</v>
      </c>
      <c r="S169" s="9">
        <v>14</v>
      </c>
      <c r="T169" s="9">
        <v>14</v>
      </c>
      <c r="U169" s="9">
        <v>15</v>
      </c>
      <c r="V169" s="9">
        <v>15</v>
      </c>
      <c r="W169" s="9">
        <v>15</v>
      </c>
      <c r="X169" s="9">
        <v>15</v>
      </c>
      <c r="Y169" s="9">
        <v>15</v>
      </c>
      <c r="Z169" s="9">
        <v>15</v>
      </c>
      <c r="AA169" s="9">
        <v>15</v>
      </c>
      <c r="AB169" s="9">
        <v>15</v>
      </c>
      <c r="AC169" s="9">
        <v>16</v>
      </c>
    </row>
    <row r="170" spans="1:29" x14ac:dyDescent="0.35">
      <c r="A170" s="9" t="s">
        <v>330</v>
      </c>
      <c r="B170" s="9" t="s">
        <v>114</v>
      </c>
      <c r="C170" s="11">
        <v>31</v>
      </c>
      <c r="D170" s="9">
        <v>12</v>
      </c>
      <c r="E170" s="9">
        <v>12</v>
      </c>
      <c r="F170" s="9">
        <v>13</v>
      </c>
      <c r="G170" s="9">
        <v>13</v>
      </c>
      <c r="H170" s="9">
        <v>13</v>
      </c>
      <c r="I170" s="9">
        <v>13</v>
      </c>
      <c r="J170" s="9">
        <v>13</v>
      </c>
      <c r="K170" s="9">
        <v>13</v>
      </c>
      <c r="L170" s="9">
        <v>13</v>
      </c>
      <c r="M170" s="9">
        <v>13</v>
      </c>
      <c r="N170" s="9">
        <v>14</v>
      </c>
      <c r="P170" s="9" t="s">
        <v>330</v>
      </c>
      <c r="Q170" s="9" t="s">
        <v>114</v>
      </c>
      <c r="R170" s="11">
        <v>31</v>
      </c>
      <c r="S170" s="9">
        <v>14</v>
      </c>
      <c r="T170" s="9">
        <v>14</v>
      </c>
      <c r="U170" s="9">
        <v>15</v>
      </c>
      <c r="V170" s="9">
        <v>15</v>
      </c>
      <c r="W170" s="9">
        <v>15</v>
      </c>
      <c r="X170" s="9">
        <v>15</v>
      </c>
      <c r="Y170" s="9">
        <v>15</v>
      </c>
      <c r="Z170" s="9">
        <v>15</v>
      </c>
      <c r="AA170" s="9">
        <v>15</v>
      </c>
      <c r="AB170" s="9">
        <v>15</v>
      </c>
      <c r="AC170" s="9">
        <v>16</v>
      </c>
    </row>
    <row r="171" spans="1:29" x14ac:dyDescent="0.35">
      <c r="A171" s="9" t="s">
        <v>331</v>
      </c>
      <c r="B171" s="9" t="s">
        <v>114</v>
      </c>
      <c r="C171" s="11">
        <v>32</v>
      </c>
      <c r="D171" s="9">
        <v>13</v>
      </c>
      <c r="E171" s="9">
        <v>13</v>
      </c>
      <c r="F171" s="9">
        <v>13</v>
      </c>
      <c r="G171" s="9">
        <v>13</v>
      </c>
      <c r="H171" s="9">
        <v>13</v>
      </c>
      <c r="I171" s="9">
        <v>13</v>
      </c>
      <c r="J171" s="9">
        <v>14</v>
      </c>
      <c r="K171" s="9">
        <v>14</v>
      </c>
      <c r="L171" s="9">
        <v>14</v>
      </c>
      <c r="M171" s="9">
        <v>14</v>
      </c>
      <c r="N171" s="9">
        <v>14</v>
      </c>
      <c r="P171" s="9" t="s">
        <v>331</v>
      </c>
      <c r="Q171" s="9" t="s">
        <v>114</v>
      </c>
      <c r="R171" s="11">
        <v>32</v>
      </c>
      <c r="S171" s="9">
        <v>15</v>
      </c>
      <c r="T171" s="9">
        <v>15</v>
      </c>
      <c r="U171" s="9">
        <v>15</v>
      </c>
      <c r="V171" s="9">
        <v>15</v>
      </c>
      <c r="W171" s="9">
        <v>15</v>
      </c>
      <c r="X171" s="9">
        <v>15</v>
      </c>
      <c r="Y171" s="9">
        <v>16</v>
      </c>
      <c r="Z171" s="9">
        <v>16</v>
      </c>
      <c r="AA171" s="9">
        <v>16</v>
      </c>
      <c r="AB171" s="9">
        <v>16</v>
      </c>
      <c r="AC171" s="9">
        <v>16</v>
      </c>
    </row>
    <row r="172" spans="1:29" x14ac:dyDescent="0.35">
      <c r="A172" s="9" t="s">
        <v>332</v>
      </c>
      <c r="B172" s="9" t="s">
        <v>114</v>
      </c>
      <c r="C172" s="11">
        <v>33</v>
      </c>
      <c r="D172" s="9">
        <v>13</v>
      </c>
      <c r="E172" s="9">
        <v>13</v>
      </c>
      <c r="F172" s="9">
        <v>13</v>
      </c>
      <c r="G172" s="9">
        <v>13</v>
      </c>
      <c r="H172" s="9">
        <v>13</v>
      </c>
      <c r="I172" s="9">
        <v>13</v>
      </c>
      <c r="J172" s="9">
        <v>14</v>
      </c>
      <c r="K172" s="9">
        <v>14</v>
      </c>
      <c r="L172" s="9">
        <v>14</v>
      </c>
      <c r="M172" s="9">
        <v>14</v>
      </c>
      <c r="N172" s="9">
        <v>14</v>
      </c>
      <c r="P172" s="9" t="s">
        <v>332</v>
      </c>
      <c r="Q172" s="9" t="s">
        <v>114</v>
      </c>
      <c r="R172" s="11">
        <v>33</v>
      </c>
      <c r="S172" s="9">
        <v>15</v>
      </c>
      <c r="T172" s="9">
        <v>15</v>
      </c>
      <c r="U172" s="9">
        <v>15</v>
      </c>
      <c r="V172" s="9">
        <v>15</v>
      </c>
      <c r="W172" s="9">
        <v>15</v>
      </c>
      <c r="X172" s="9">
        <v>15</v>
      </c>
      <c r="Y172" s="9">
        <v>16</v>
      </c>
      <c r="Z172" s="9">
        <v>16</v>
      </c>
      <c r="AA172" s="9">
        <v>16</v>
      </c>
      <c r="AB172" s="9">
        <v>16</v>
      </c>
      <c r="AC172" s="9">
        <v>16</v>
      </c>
    </row>
    <row r="173" spans="1:29" x14ac:dyDescent="0.35">
      <c r="A173" s="9" t="s">
        <v>333</v>
      </c>
      <c r="B173" s="9" t="s">
        <v>114</v>
      </c>
      <c r="C173" s="11">
        <v>34</v>
      </c>
      <c r="D173" s="9">
        <v>13</v>
      </c>
      <c r="E173" s="9">
        <v>13</v>
      </c>
      <c r="F173" s="9">
        <v>13</v>
      </c>
      <c r="G173" s="9">
        <v>13</v>
      </c>
      <c r="H173" s="9">
        <v>14</v>
      </c>
      <c r="I173" s="9">
        <v>14</v>
      </c>
      <c r="J173" s="9">
        <v>14</v>
      </c>
      <c r="K173" s="9">
        <v>14</v>
      </c>
      <c r="L173" s="9">
        <v>14</v>
      </c>
      <c r="M173" s="9">
        <v>14</v>
      </c>
      <c r="N173" s="9">
        <v>14</v>
      </c>
      <c r="P173" s="9" t="s">
        <v>333</v>
      </c>
      <c r="Q173" s="9" t="s">
        <v>114</v>
      </c>
      <c r="R173" s="11">
        <v>34</v>
      </c>
      <c r="S173" s="9">
        <v>15</v>
      </c>
      <c r="T173" s="9">
        <v>15</v>
      </c>
      <c r="U173" s="9">
        <v>15</v>
      </c>
      <c r="V173" s="9">
        <v>15</v>
      </c>
      <c r="W173" s="9">
        <v>16</v>
      </c>
      <c r="X173" s="9">
        <v>16</v>
      </c>
      <c r="Y173" s="9">
        <v>16</v>
      </c>
      <c r="Z173" s="9">
        <v>16</v>
      </c>
      <c r="AA173" s="9">
        <v>16</v>
      </c>
      <c r="AB173" s="9">
        <v>16</v>
      </c>
      <c r="AC173" s="9">
        <v>16</v>
      </c>
    </row>
    <row r="174" spans="1:29" x14ac:dyDescent="0.35">
      <c r="R174" s="9"/>
    </row>
  </sheetData>
  <sheetProtection formatColumns="0" formatRows="0" selectLockedCells="1"/>
  <mergeCells count="2">
    <mergeCell ref="B1:N1"/>
    <mergeCell ref="Q1:AC1"/>
  </mergeCells>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3"/>
  </sheetPr>
  <dimension ref="A1:K95"/>
  <sheetViews>
    <sheetView showGridLines="0" showRowColHeaders="0" zoomScaleNormal="100" workbookViewId="0">
      <pane ySplit="1" topLeftCell="A2" activePane="bottomLeft" state="frozen"/>
      <selection pane="bottomLeft" sqref="A1:K1"/>
    </sheetView>
  </sheetViews>
  <sheetFormatPr defaultColWidth="0" defaultRowHeight="14.25" zeroHeight="1" x14ac:dyDescent="0.45"/>
  <cols>
    <col min="1" max="11" width="9.1328125" customWidth="1"/>
    <col min="12" max="16384" width="9.1328125" hidden="1"/>
  </cols>
  <sheetData>
    <row r="1" spans="1:11" ht="30.75" x14ac:dyDescent="0.45">
      <c r="A1" s="133" t="s">
        <v>13</v>
      </c>
      <c r="B1" s="133"/>
      <c r="C1" s="133"/>
      <c r="D1" s="133"/>
      <c r="E1" s="133"/>
      <c r="F1" s="133"/>
      <c r="G1" s="133"/>
      <c r="H1" s="133"/>
      <c r="I1" s="133"/>
      <c r="J1" s="133"/>
      <c r="K1" s="133"/>
    </row>
    <row r="2" spans="1:11" ht="15" customHeight="1" x14ac:dyDescent="0.45">
      <c r="A2" s="16"/>
    </row>
    <row r="3" spans="1:11" ht="15" customHeight="1" x14ac:dyDescent="0.45">
      <c r="A3" s="163" t="s">
        <v>57</v>
      </c>
      <c r="B3" s="163"/>
      <c r="C3" s="163"/>
      <c r="D3" s="163"/>
      <c r="E3" s="163"/>
      <c r="F3" s="163"/>
      <c r="G3" s="163"/>
      <c r="H3" s="163"/>
      <c r="I3" s="163"/>
      <c r="J3" s="163"/>
      <c r="K3" s="163"/>
    </row>
    <row r="4" spans="1:11" ht="15" customHeight="1" x14ac:dyDescent="0.45">
      <c r="A4" s="163"/>
      <c r="B4" s="163"/>
      <c r="C4" s="163"/>
      <c r="D4" s="163"/>
      <c r="E4" s="163"/>
      <c r="F4" s="163"/>
      <c r="G4" s="163"/>
      <c r="H4" s="163"/>
      <c r="I4" s="163"/>
      <c r="J4" s="163"/>
      <c r="K4" s="163"/>
    </row>
    <row r="5" spans="1:11" ht="15" customHeight="1" x14ac:dyDescent="0.45">
      <c r="A5" s="22"/>
      <c r="B5" s="22"/>
      <c r="C5" s="22"/>
      <c r="D5" s="22"/>
      <c r="E5" s="22"/>
      <c r="F5" s="22"/>
      <c r="G5" s="22"/>
      <c r="H5" s="22"/>
      <c r="I5" s="22"/>
      <c r="J5" s="22"/>
      <c r="K5" s="22"/>
    </row>
    <row r="6" spans="1:11" ht="15" customHeight="1" x14ac:dyDescent="0.45">
      <c r="A6" s="24" t="s">
        <v>58</v>
      </c>
      <c r="B6" s="25"/>
      <c r="C6" s="25"/>
      <c r="D6" s="25"/>
      <c r="E6" s="25"/>
      <c r="F6" s="25"/>
      <c r="G6" s="25"/>
      <c r="H6" s="25"/>
      <c r="I6" s="25"/>
      <c r="J6" s="25"/>
      <c r="K6" s="25"/>
    </row>
    <row r="7" spans="1:11" ht="15" customHeight="1" x14ac:dyDescent="0.45">
      <c r="A7" s="162" t="s">
        <v>59</v>
      </c>
      <c r="B7" s="162"/>
      <c r="C7" s="162"/>
      <c r="D7" s="162"/>
      <c r="E7" s="162"/>
      <c r="F7" s="162"/>
      <c r="G7" s="162"/>
      <c r="H7" s="162"/>
      <c r="I7" s="162"/>
      <c r="J7" s="162"/>
      <c r="K7" s="162"/>
    </row>
    <row r="8" spans="1:11" ht="15" customHeight="1" x14ac:dyDescent="0.45">
      <c r="A8" s="162"/>
      <c r="B8" s="162"/>
      <c r="C8" s="162"/>
      <c r="D8" s="162"/>
      <c r="E8" s="162"/>
      <c r="F8" s="162"/>
      <c r="G8" s="162"/>
      <c r="H8" s="162"/>
      <c r="I8" s="162"/>
      <c r="J8" s="162"/>
      <c r="K8" s="162"/>
    </row>
    <row r="9" spans="1:11" ht="15" customHeight="1" x14ac:dyDescent="0.45">
      <c r="A9" s="162"/>
      <c r="B9" s="162"/>
      <c r="C9" s="162"/>
      <c r="D9" s="162"/>
      <c r="E9" s="162"/>
      <c r="F9" s="162"/>
      <c r="G9" s="162"/>
      <c r="H9" s="162"/>
      <c r="I9" s="162"/>
      <c r="J9" s="162"/>
      <c r="K9" s="162"/>
    </row>
    <row r="10" spans="1:11" s="20" customFormat="1" ht="6.75" customHeight="1" x14ac:dyDescent="0.35">
      <c r="A10" s="19"/>
      <c r="B10" s="19"/>
      <c r="C10" s="19"/>
      <c r="D10" s="19"/>
      <c r="E10" s="19"/>
      <c r="F10" s="19"/>
      <c r="G10" s="19"/>
      <c r="H10" s="19"/>
      <c r="I10" s="19"/>
      <c r="J10" s="19"/>
      <c r="K10" s="19"/>
    </row>
    <row r="11" spans="1:11" ht="15" customHeight="1" x14ac:dyDescent="0.45">
      <c r="A11" s="162" t="s">
        <v>60</v>
      </c>
      <c r="B11" s="162"/>
      <c r="C11" s="162"/>
      <c r="D11" s="162"/>
      <c r="E11" s="162"/>
      <c r="F11" s="162"/>
      <c r="G11" s="162"/>
      <c r="H11" s="162"/>
      <c r="I11" s="162"/>
      <c r="J11" s="162"/>
      <c r="K11" s="162"/>
    </row>
    <row r="12" spans="1:11" ht="15" customHeight="1" x14ac:dyDescent="0.45">
      <c r="A12" s="162"/>
      <c r="B12" s="162"/>
      <c r="C12" s="162"/>
      <c r="D12" s="162"/>
      <c r="E12" s="162"/>
      <c r="F12" s="162"/>
      <c r="G12" s="162"/>
      <c r="H12" s="162"/>
      <c r="I12" s="162"/>
      <c r="J12" s="162"/>
      <c r="K12" s="162"/>
    </row>
    <row r="13" spans="1:11" ht="15" customHeight="1" x14ac:dyDescent="0.45">
      <c r="A13" s="162"/>
      <c r="B13" s="162"/>
      <c r="C13" s="162"/>
      <c r="D13" s="162"/>
      <c r="E13" s="162"/>
      <c r="F13" s="162"/>
      <c r="G13" s="162"/>
      <c r="H13" s="162"/>
      <c r="I13" s="162"/>
      <c r="J13" s="162"/>
      <c r="K13" s="162"/>
    </row>
    <row r="14" spans="1:11" s="20" customFormat="1" ht="6.75" customHeight="1" x14ac:dyDescent="0.35">
      <c r="A14" s="19"/>
      <c r="B14" s="19"/>
      <c r="C14" s="19"/>
      <c r="D14" s="19"/>
      <c r="E14" s="19"/>
      <c r="F14" s="19"/>
      <c r="G14" s="19"/>
      <c r="H14" s="19"/>
      <c r="I14" s="19"/>
      <c r="J14" s="19"/>
      <c r="K14" s="19"/>
    </row>
    <row r="15" spans="1:11" ht="15" customHeight="1" x14ac:dyDescent="0.45">
      <c r="A15" s="164" t="s">
        <v>61</v>
      </c>
      <c r="B15" s="164"/>
      <c r="C15" s="164"/>
      <c r="D15" s="164"/>
      <c r="E15" s="164"/>
      <c r="F15" s="164"/>
      <c r="G15" s="164"/>
      <c r="H15" s="164"/>
      <c r="I15" s="164"/>
      <c r="J15" s="164"/>
      <c r="K15" s="164"/>
    </row>
    <row r="16" spans="1:11" s="20" customFormat="1" ht="6.75" customHeight="1" x14ac:dyDescent="0.35">
      <c r="A16" s="21"/>
      <c r="B16" s="21"/>
      <c r="C16" s="21"/>
      <c r="D16" s="21"/>
      <c r="E16" s="21"/>
      <c r="F16" s="21"/>
      <c r="G16" s="21"/>
      <c r="H16" s="21"/>
      <c r="I16" s="21"/>
      <c r="J16" s="21"/>
      <c r="K16" s="21"/>
    </row>
    <row r="17" spans="1:11" ht="15" customHeight="1" x14ac:dyDescent="0.45">
      <c r="A17" s="162" t="s">
        <v>62</v>
      </c>
      <c r="B17" s="162"/>
      <c r="C17" s="162"/>
      <c r="D17" s="162"/>
      <c r="E17" s="162"/>
      <c r="F17" s="162"/>
      <c r="G17" s="162"/>
      <c r="H17" s="162"/>
      <c r="I17" s="162"/>
      <c r="J17" s="162"/>
      <c r="K17" s="162"/>
    </row>
    <row r="18" spans="1:11" ht="15" customHeight="1" x14ac:dyDescent="0.45">
      <c r="A18" s="162"/>
      <c r="B18" s="162"/>
      <c r="C18" s="162"/>
      <c r="D18" s="162"/>
      <c r="E18" s="162"/>
      <c r="F18" s="162"/>
      <c r="G18" s="162"/>
      <c r="H18" s="162"/>
      <c r="I18" s="162"/>
      <c r="J18" s="162"/>
      <c r="K18" s="162"/>
    </row>
    <row r="19" spans="1:11" s="20" customFormat="1" ht="6.75" customHeight="1" x14ac:dyDescent="0.35">
      <c r="A19" s="19"/>
      <c r="B19" s="19"/>
      <c r="C19" s="19"/>
      <c r="D19" s="19"/>
      <c r="E19" s="19"/>
      <c r="F19" s="19"/>
      <c r="G19" s="19"/>
      <c r="H19" s="19"/>
      <c r="I19" s="19"/>
      <c r="J19" s="19"/>
      <c r="K19" s="19"/>
    </row>
    <row r="20" spans="1:11" ht="15" customHeight="1" x14ac:dyDescent="0.45">
      <c r="A20" s="162" t="s">
        <v>63</v>
      </c>
      <c r="B20" s="162"/>
      <c r="C20" s="162"/>
      <c r="D20" s="162"/>
      <c r="E20" s="162"/>
      <c r="F20" s="162"/>
      <c r="G20" s="162"/>
      <c r="H20" s="162"/>
      <c r="I20" s="162"/>
      <c r="J20" s="162"/>
      <c r="K20" s="162"/>
    </row>
    <row r="21" spans="1:11" ht="15" customHeight="1" x14ac:dyDescent="0.45">
      <c r="A21" s="162"/>
      <c r="B21" s="162"/>
      <c r="C21" s="162"/>
      <c r="D21" s="162"/>
      <c r="E21" s="162"/>
      <c r="F21" s="162"/>
      <c r="G21" s="162"/>
      <c r="H21" s="162"/>
      <c r="I21" s="162"/>
      <c r="J21" s="162"/>
      <c r="K21" s="162"/>
    </row>
    <row r="22" spans="1:11" ht="15" customHeight="1" x14ac:dyDescent="0.45">
      <c r="A22" s="162"/>
      <c r="B22" s="162"/>
      <c r="C22" s="162"/>
      <c r="D22" s="162"/>
      <c r="E22" s="162"/>
      <c r="F22" s="162"/>
      <c r="G22" s="162"/>
      <c r="H22" s="162"/>
      <c r="I22" s="162"/>
      <c r="J22" s="162"/>
      <c r="K22" s="162"/>
    </row>
    <row r="23" spans="1:11" s="20" customFormat="1" ht="6.75" customHeight="1" x14ac:dyDescent="0.35">
      <c r="A23" s="19"/>
      <c r="B23" s="19"/>
      <c r="C23" s="19"/>
      <c r="D23" s="19"/>
      <c r="E23" s="19"/>
      <c r="F23" s="19"/>
      <c r="G23" s="19"/>
      <c r="H23" s="19"/>
      <c r="I23" s="19"/>
      <c r="J23" s="19"/>
      <c r="K23" s="19"/>
    </row>
    <row r="24" spans="1:11" ht="15" customHeight="1" x14ac:dyDescent="0.45">
      <c r="A24" s="162" t="s">
        <v>64</v>
      </c>
      <c r="B24" s="162"/>
      <c r="C24" s="162"/>
      <c r="D24" s="162"/>
      <c r="E24" s="162"/>
      <c r="F24" s="162"/>
      <c r="G24" s="162"/>
      <c r="H24" s="162"/>
      <c r="I24" s="162"/>
      <c r="J24" s="162"/>
      <c r="K24" s="162"/>
    </row>
    <row r="25" spans="1:11" ht="15" customHeight="1" x14ac:dyDescent="0.45">
      <c r="A25" s="162"/>
      <c r="B25" s="162"/>
      <c r="C25" s="162"/>
      <c r="D25" s="162"/>
      <c r="E25" s="162"/>
      <c r="F25" s="162"/>
      <c r="G25" s="162"/>
      <c r="H25" s="162"/>
      <c r="I25" s="162"/>
      <c r="J25" s="162"/>
      <c r="K25" s="162"/>
    </row>
    <row r="26" spans="1:11" ht="15" customHeight="1" x14ac:dyDescent="0.45">
      <c r="A26" s="162"/>
      <c r="B26" s="162"/>
      <c r="C26" s="162"/>
      <c r="D26" s="162"/>
      <c r="E26" s="162"/>
      <c r="F26" s="162"/>
      <c r="G26" s="162"/>
      <c r="H26" s="162"/>
      <c r="I26" s="162"/>
      <c r="J26" s="162"/>
      <c r="K26" s="162"/>
    </row>
    <row r="27" spans="1:11" s="20" customFormat="1" ht="6.75" customHeight="1" x14ac:dyDescent="0.35">
      <c r="A27" s="19"/>
      <c r="B27" s="19"/>
      <c r="C27" s="19"/>
      <c r="D27" s="19"/>
      <c r="E27" s="19"/>
      <c r="F27" s="19"/>
      <c r="G27" s="19"/>
      <c r="H27" s="19"/>
      <c r="I27" s="19"/>
      <c r="J27" s="19"/>
      <c r="K27" s="19"/>
    </row>
    <row r="28" spans="1:11" ht="15" customHeight="1" x14ac:dyDescent="0.45">
      <c r="A28" s="162" t="s">
        <v>65</v>
      </c>
      <c r="B28" s="162"/>
      <c r="C28" s="162"/>
      <c r="D28" s="162"/>
      <c r="E28" s="162"/>
      <c r="F28" s="162"/>
      <c r="G28" s="162"/>
      <c r="H28" s="162"/>
      <c r="I28" s="162"/>
      <c r="J28" s="162"/>
      <c r="K28" s="162"/>
    </row>
    <row r="29" spans="1:11" ht="15" customHeight="1" x14ac:dyDescent="0.45">
      <c r="A29" s="162"/>
      <c r="B29" s="162"/>
      <c r="C29" s="162"/>
      <c r="D29" s="162"/>
      <c r="E29" s="162"/>
      <c r="F29" s="162"/>
      <c r="G29" s="162"/>
      <c r="H29" s="162"/>
      <c r="I29" s="162"/>
      <c r="J29" s="162"/>
      <c r="K29" s="162"/>
    </row>
    <row r="30" spans="1:11" ht="15" customHeight="1" x14ac:dyDescent="0.45">
      <c r="A30" s="162"/>
      <c r="B30" s="162"/>
      <c r="C30" s="162"/>
      <c r="D30" s="162"/>
      <c r="E30" s="162"/>
      <c r="F30" s="162"/>
      <c r="G30" s="162"/>
      <c r="H30" s="162"/>
      <c r="I30" s="162"/>
      <c r="J30" s="162"/>
      <c r="K30" s="162"/>
    </row>
    <row r="31" spans="1:11" ht="15" customHeight="1" x14ac:dyDescent="0.45">
      <c r="A31" s="18"/>
    </row>
    <row r="32" spans="1:11" ht="15" customHeight="1" x14ac:dyDescent="0.45">
      <c r="A32" s="24" t="s">
        <v>66</v>
      </c>
      <c r="B32" s="25"/>
      <c r="C32" s="25"/>
      <c r="D32" s="25"/>
      <c r="E32" s="25"/>
      <c r="F32" s="25"/>
      <c r="G32" s="25"/>
      <c r="H32" s="25"/>
      <c r="I32" s="25"/>
      <c r="J32" s="25"/>
      <c r="K32" s="25"/>
    </row>
    <row r="33" spans="1:11" ht="15" customHeight="1" x14ac:dyDescent="0.45">
      <c r="A33" s="17"/>
    </row>
    <row r="34" spans="1:11" ht="15" customHeight="1" x14ac:dyDescent="0.45">
      <c r="A34" s="158" t="s">
        <v>67</v>
      </c>
      <c r="B34" s="158"/>
      <c r="C34" s="158"/>
      <c r="D34" s="158"/>
      <c r="E34" s="158"/>
      <c r="F34" s="158"/>
      <c r="G34" s="158"/>
      <c r="H34" s="158"/>
      <c r="I34" s="158" t="s">
        <v>68</v>
      </c>
      <c r="J34" s="158"/>
      <c r="K34" s="158"/>
    </row>
    <row r="35" spans="1:11" ht="15" customHeight="1" x14ac:dyDescent="0.45">
      <c r="A35" s="161" t="s">
        <v>69</v>
      </c>
      <c r="B35" s="161"/>
      <c r="C35" s="161"/>
      <c r="D35" s="161"/>
      <c r="E35" s="161"/>
      <c r="F35" s="161"/>
      <c r="G35" s="161"/>
      <c r="H35" s="161"/>
      <c r="I35" s="160" t="s">
        <v>70</v>
      </c>
      <c r="J35" s="160"/>
      <c r="K35" s="160"/>
    </row>
    <row r="36" spans="1:11" ht="15" customHeight="1" x14ac:dyDescent="0.45">
      <c r="A36" s="161"/>
      <c r="B36" s="161"/>
      <c r="C36" s="161"/>
      <c r="D36" s="161"/>
      <c r="E36" s="161"/>
      <c r="F36" s="161"/>
      <c r="G36" s="161"/>
      <c r="H36" s="161"/>
      <c r="I36" s="160"/>
      <c r="J36" s="160"/>
      <c r="K36" s="160"/>
    </row>
    <row r="37" spans="1:11" ht="15" customHeight="1" x14ac:dyDescent="0.45">
      <c r="A37" s="161"/>
      <c r="B37" s="161"/>
      <c r="C37" s="161"/>
      <c r="D37" s="161"/>
      <c r="E37" s="161"/>
      <c r="F37" s="161"/>
      <c r="G37" s="161"/>
      <c r="H37" s="161"/>
      <c r="I37" s="160"/>
      <c r="J37" s="160"/>
      <c r="K37" s="160"/>
    </row>
    <row r="38" spans="1:11" ht="15" customHeight="1" x14ac:dyDescent="0.45">
      <c r="A38" s="161"/>
      <c r="B38" s="161"/>
      <c r="C38" s="161"/>
      <c r="D38" s="161"/>
      <c r="E38" s="161"/>
      <c r="F38" s="161"/>
      <c r="G38" s="161"/>
      <c r="H38" s="161"/>
      <c r="I38" s="160"/>
      <c r="J38" s="160"/>
      <c r="K38" s="160"/>
    </row>
    <row r="39" spans="1:11" ht="15" customHeight="1" x14ac:dyDescent="0.45">
      <c r="A39" s="159" t="s">
        <v>71</v>
      </c>
      <c r="B39" s="159"/>
      <c r="C39" s="159"/>
      <c r="D39" s="159"/>
      <c r="E39" s="159"/>
      <c r="F39" s="159"/>
      <c r="G39" s="159"/>
      <c r="H39" s="159"/>
      <c r="I39" s="160" t="s">
        <v>70</v>
      </c>
      <c r="J39" s="160"/>
      <c r="K39" s="160"/>
    </row>
    <row r="40" spans="1:11" ht="15.75" customHeight="1" x14ac:dyDescent="0.45">
      <c r="A40" s="159"/>
      <c r="B40" s="159"/>
      <c r="C40" s="159"/>
      <c r="D40" s="159"/>
      <c r="E40" s="159"/>
      <c r="F40" s="159"/>
      <c r="G40" s="159"/>
      <c r="H40" s="159"/>
      <c r="I40" s="160"/>
      <c r="J40" s="160"/>
      <c r="K40" s="160"/>
    </row>
    <row r="41" spans="1:11" ht="15" customHeight="1" x14ac:dyDescent="0.45">
      <c r="A41" s="161" t="s">
        <v>72</v>
      </c>
      <c r="B41" s="161"/>
      <c r="C41" s="161"/>
      <c r="D41" s="161"/>
      <c r="E41" s="161"/>
      <c r="F41" s="161"/>
      <c r="G41" s="161"/>
      <c r="H41" s="161"/>
      <c r="I41" s="160" t="s">
        <v>73</v>
      </c>
      <c r="J41" s="160"/>
      <c r="K41" s="160"/>
    </row>
    <row r="42" spans="1:11" ht="15" customHeight="1" x14ac:dyDescent="0.45">
      <c r="A42" s="161"/>
      <c r="B42" s="161"/>
      <c r="C42" s="161"/>
      <c r="D42" s="161"/>
      <c r="E42" s="161"/>
      <c r="F42" s="161"/>
      <c r="G42" s="161"/>
      <c r="H42" s="161"/>
      <c r="I42" s="160"/>
      <c r="J42" s="160"/>
      <c r="K42" s="160"/>
    </row>
    <row r="43" spans="1:11" ht="15" customHeight="1" x14ac:dyDescent="0.45">
      <c r="A43" s="161" t="s">
        <v>74</v>
      </c>
      <c r="B43" s="161"/>
      <c r="C43" s="161"/>
      <c r="D43" s="161"/>
      <c r="E43" s="161"/>
      <c r="F43" s="161"/>
      <c r="G43" s="161"/>
      <c r="H43" s="161"/>
      <c r="I43" s="160" t="s">
        <v>70</v>
      </c>
      <c r="J43" s="160"/>
      <c r="K43" s="160"/>
    </row>
    <row r="44" spans="1:11" ht="15" customHeight="1" x14ac:dyDescent="0.45">
      <c r="A44" s="161"/>
      <c r="B44" s="161"/>
      <c r="C44" s="161"/>
      <c r="D44" s="161"/>
      <c r="E44" s="161"/>
      <c r="F44" s="161"/>
      <c r="G44" s="161"/>
      <c r="H44" s="161"/>
      <c r="I44" s="160"/>
      <c r="J44" s="160"/>
      <c r="K44" s="160"/>
    </row>
    <row r="45" spans="1:11" ht="15" customHeight="1" x14ac:dyDescent="0.45">
      <c r="A45" s="161" t="s">
        <v>75</v>
      </c>
      <c r="B45" s="161"/>
      <c r="C45" s="161"/>
      <c r="D45" s="161"/>
      <c r="E45" s="161"/>
      <c r="F45" s="161"/>
      <c r="G45" s="161"/>
      <c r="H45" s="161"/>
      <c r="I45" s="160" t="s">
        <v>73</v>
      </c>
      <c r="J45" s="160"/>
      <c r="K45" s="160"/>
    </row>
    <row r="46" spans="1:11" ht="15" customHeight="1" x14ac:dyDescent="0.45">
      <c r="A46" s="161"/>
      <c r="B46" s="161"/>
      <c r="C46" s="161"/>
      <c r="D46" s="161"/>
      <c r="E46" s="161"/>
      <c r="F46" s="161"/>
      <c r="G46" s="161"/>
      <c r="H46" s="161"/>
      <c r="I46" s="160"/>
      <c r="J46" s="160"/>
      <c r="K46" s="160"/>
    </row>
    <row r="47" spans="1:11" ht="15" customHeight="1" x14ac:dyDescent="0.45">
      <c r="A47" s="161"/>
      <c r="B47" s="161"/>
      <c r="C47" s="161"/>
      <c r="D47" s="161"/>
      <c r="E47" s="161"/>
      <c r="F47" s="161"/>
      <c r="G47" s="161"/>
      <c r="H47" s="161"/>
      <c r="I47" s="160"/>
      <c r="J47" s="160"/>
      <c r="K47" s="160"/>
    </row>
    <row r="48" spans="1:11" ht="15" customHeight="1" x14ac:dyDescent="0.45">
      <c r="A48" s="161" t="s">
        <v>76</v>
      </c>
      <c r="B48" s="161"/>
      <c r="C48" s="161"/>
      <c r="D48" s="161"/>
      <c r="E48" s="161"/>
      <c r="F48" s="161"/>
      <c r="G48" s="161"/>
      <c r="H48" s="161"/>
      <c r="I48" s="160" t="s">
        <v>73</v>
      </c>
      <c r="J48" s="160"/>
      <c r="K48" s="160"/>
    </row>
    <row r="49" spans="1:11" ht="15" customHeight="1" x14ac:dyDescent="0.45">
      <c r="A49" s="161"/>
      <c r="B49" s="161"/>
      <c r="C49" s="161"/>
      <c r="D49" s="161"/>
      <c r="E49" s="161"/>
      <c r="F49" s="161"/>
      <c r="G49" s="161"/>
      <c r="H49" s="161"/>
      <c r="I49" s="160"/>
      <c r="J49" s="160"/>
      <c r="K49" s="160"/>
    </row>
    <row r="50" spans="1:11" ht="15" customHeight="1" x14ac:dyDescent="0.45">
      <c r="A50" s="161"/>
      <c r="B50" s="161"/>
      <c r="C50" s="161"/>
      <c r="D50" s="161"/>
      <c r="E50" s="161"/>
      <c r="F50" s="161"/>
      <c r="G50" s="161"/>
      <c r="H50" s="161"/>
      <c r="I50" s="160"/>
      <c r="J50" s="160"/>
      <c r="K50" s="160"/>
    </row>
    <row r="51" spans="1:11" ht="15" customHeight="1" x14ac:dyDescent="0.45">
      <c r="A51" s="159" t="s">
        <v>77</v>
      </c>
      <c r="B51" s="159"/>
      <c r="C51" s="159"/>
      <c r="D51" s="159"/>
      <c r="E51" s="159"/>
      <c r="F51" s="159"/>
      <c r="G51" s="159"/>
      <c r="H51" s="159"/>
      <c r="I51" s="160" t="s">
        <v>70</v>
      </c>
      <c r="J51" s="160"/>
      <c r="K51" s="160"/>
    </row>
    <row r="52" spans="1:11" ht="15" customHeight="1" x14ac:dyDescent="0.45">
      <c r="A52" s="159"/>
      <c r="B52" s="159"/>
      <c r="C52" s="159"/>
      <c r="D52" s="159"/>
      <c r="E52" s="159"/>
      <c r="F52" s="159"/>
      <c r="G52" s="159"/>
      <c r="H52" s="159"/>
      <c r="I52" s="160"/>
      <c r="J52" s="160"/>
      <c r="K52" s="160"/>
    </row>
    <row r="53" spans="1:11" ht="15" customHeight="1" x14ac:dyDescent="0.45">
      <c r="A53" s="159"/>
      <c r="B53" s="159"/>
      <c r="C53" s="159"/>
      <c r="D53" s="159"/>
      <c r="E53" s="159"/>
      <c r="F53" s="159"/>
      <c r="G53" s="159"/>
      <c r="H53" s="159"/>
      <c r="I53" s="160"/>
      <c r="J53" s="160"/>
      <c r="K53" s="160"/>
    </row>
    <row r="54" spans="1:11" ht="15.75" customHeight="1" x14ac:dyDescent="0.45">
      <c r="A54" s="159"/>
      <c r="B54" s="159"/>
      <c r="C54" s="159"/>
      <c r="D54" s="159"/>
      <c r="E54" s="159"/>
      <c r="F54" s="159"/>
      <c r="G54" s="159"/>
      <c r="H54" s="159"/>
      <c r="I54" s="160"/>
      <c r="J54" s="160"/>
      <c r="K54" s="160"/>
    </row>
    <row r="55" spans="1:11" ht="15" customHeight="1" x14ac:dyDescent="0.45">
      <c r="A55" s="159" t="s">
        <v>78</v>
      </c>
      <c r="B55" s="159"/>
      <c r="C55" s="159"/>
      <c r="D55" s="159"/>
      <c r="E55" s="159"/>
      <c r="F55" s="159"/>
      <c r="G55" s="159"/>
      <c r="H55" s="159"/>
      <c r="I55" s="160" t="s">
        <v>70</v>
      </c>
      <c r="J55" s="160"/>
      <c r="K55" s="160"/>
    </row>
    <row r="56" spans="1:11" ht="15" customHeight="1" x14ac:dyDescent="0.45">
      <c r="A56" s="159"/>
      <c r="B56" s="159"/>
      <c r="C56" s="159"/>
      <c r="D56" s="159"/>
      <c r="E56" s="159"/>
      <c r="F56" s="159"/>
      <c r="G56" s="159"/>
      <c r="H56" s="159"/>
      <c r="I56" s="160"/>
      <c r="J56" s="160"/>
      <c r="K56" s="160"/>
    </row>
    <row r="57" spans="1:11" ht="15.75" customHeight="1" x14ac:dyDescent="0.45">
      <c r="A57" s="159"/>
      <c r="B57" s="159"/>
      <c r="C57" s="159"/>
      <c r="D57" s="159"/>
      <c r="E57" s="159"/>
      <c r="F57" s="159"/>
      <c r="G57" s="159"/>
      <c r="H57" s="159"/>
      <c r="I57" s="160"/>
      <c r="J57" s="160"/>
      <c r="K57" s="160"/>
    </row>
    <row r="58" spans="1:11" ht="15" customHeight="1" x14ac:dyDescent="0.45">
      <c r="A58" s="17"/>
    </row>
    <row r="59" spans="1:11" ht="15" customHeight="1" x14ac:dyDescent="0.45">
      <c r="A59" s="156" t="s">
        <v>79</v>
      </c>
      <c r="B59" s="156"/>
      <c r="C59" s="156"/>
      <c r="D59" s="156"/>
      <c r="E59" s="157"/>
      <c r="F59" s="157"/>
      <c r="G59" s="157"/>
      <c r="H59" s="157"/>
      <c r="I59" s="158" t="s">
        <v>80</v>
      </c>
      <c r="J59" s="158"/>
      <c r="K59" s="158"/>
    </row>
    <row r="60" spans="1:11" ht="15" customHeight="1" x14ac:dyDescent="0.45">
      <c r="A60" s="155" t="s">
        <v>81</v>
      </c>
      <c r="B60" s="155"/>
      <c r="C60" s="155"/>
      <c r="D60" s="155"/>
      <c r="E60" s="155" t="s">
        <v>82</v>
      </c>
      <c r="F60" s="155"/>
      <c r="G60" s="155"/>
      <c r="H60" s="155"/>
      <c r="I60" s="155" t="s">
        <v>83</v>
      </c>
      <c r="J60" s="155"/>
      <c r="K60" s="155"/>
    </row>
    <row r="61" spans="1:11" ht="15" customHeight="1" x14ac:dyDescent="0.45">
      <c r="A61" s="155" t="s">
        <v>84</v>
      </c>
      <c r="B61" s="155"/>
      <c r="C61" s="155"/>
      <c r="D61" s="155"/>
      <c r="E61" s="155" t="s">
        <v>85</v>
      </c>
      <c r="F61" s="155"/>
      <c r="G61" s="155"/>
      <c r="H61" s="155"/>
      <c r="I61" s="155" t="s">
        <v>86</v>
      </c>
      <c r="J61" s="155"/>
      <c r="K61" s="155"/>
    </row>
    <row r="62" spans="1:11" ht="15" customHeight="1" x14ac:dyDescent="0.45">
      <c r="A62" s="155" t="s">
        <v>87</v>
      </c>
      <c r="B62" s="155"/>
      <c r="C62" s="155"/>
      <c r="D62" s="155"/>
      <c r="E62" s="155" t="s">
        <v>88</v>
      </c>
      <c r="F62" s="155"/>
      <c r="G62" s="155"/>
      <c r="H62" s="155"/>
      <c r="I62" s="155" t="s">
        <v>89</v>
      </c>
      <c r="J62" s="155"/>
      <c r="K62" s="155"/>
    </row>
    <row r="63" spans="1:11" ht="15" customHeight="1" x14ac:dyDescent="0.45">
      <c r="A63" s="155" t="s">
        <v>90</v>
      </c>
      <c r="B63" s="155"/>
      <c r="C63" s="155"/>
      <c r="D63" s="155"/>
      <c r="E63" s="155" t="s">
        <v>91</v>
      </c>
      <c r="F63" s="155"/>
      <c r="G63" s="155"/>
      <c r="H63" s="155"/>
      <c r="I63" s="155" t="s">
        <v>92</v>
      </c>
      <c r="J63" s="155"/>
      <c r="K63" s="155"/>
    </row>
    <row r="64" spans="1:11" ht="15" customHeight="1" x14ac:dyDescent="0.45">
      <c r="A64" s="155" t="s">
        <v>93</v>
      </c>
      <c r="B64" s="155"/>
      <c r="C64" s="155"/>
      <c r="D64" s="155"/>
      <c r="E64" s="155" t="s">
        <v>82</v>
      </c>
      <c r="F64" s="155"/>
      <c r="G64" s="155"/>
      <c r="H64" s="155"/>
      <c r="I64" s="155" t="s">
        <v>94</v>
      </c>
      <c r="J64" s="155"/>
      <c r="K64" s="155"/>
    </row>
    <row r="65" spans="1:11" ht="15" customHeight="1" x14ac:dyDescent="0.45">
      <c r="A65" s="155" t="s">
        <v>95</v>
      </c>
      <c r="B65" s="155"/>
      <c r="C65" s="155"/>
      <c r="D65" s="155"/>
      <c r="E65" s="155" t="s">
        <v>96</v>
      </c>
      <c r="F65" s="155"/>
      <c r="G65" s="155"/>
      <c r="H65" s="155"/>
      <c r="I65" s="155" t="s">
        <v>97</v>
      </c>
      <c r="J65" s="155"/>
      <c r="K65" s="155"/>
    </row>
    <row r="66" spans="1:11" ht="15" customHeight="1" x14ac:dyDescent="0.45">
      <c r="A66" s="17"/>
    </row>
    <row r="67" spans="1:11" ht="15" customHeight="1" x14ac:dyDescent="0.45">
      <c r="A67" s="156" t="s">
        <v>98</v>
      </c>
      <c r="B67" s="156"/>
      <c r="C67" s="156"/>
      <c r="D67" s="156"/>
      <c r="E67" s="157"/>
      <c r="F67" s="157"/>
      <c r="G67" s="157"/>
      <c r="H67" s="157"/>
      <c r="I67" s="158" t="s">
        <v>80</v>
      </c>
      <c r="J67" s="158"/>
      <c r="K67" s="158"/>
    </row>
    <row r="68" spans="1:11" ht="15" customHeight="1" x14ac:dyDescent="0.45">
      <c r="A68" s="155" t="s">
        <v>99</v>
      </c>
      <c r="B68" s="155"/>
      <c r="C68" s="155"/>
      <c r="D68" s="155"/>
      <c r="E68" s="155" t="s">
        <v>82</v>
      </c>
      <c r="F68" s="155"/>
      <c r="G68" s="155"/>
      <c r="H68" s="155"/>
      <c r="I68" s="155" t="s">
        <v>83</v>
      </c>
      <c r="J68" s="155"/>
      <c r="K68" s="155"/>
    </row>
    <row r="69" spans="1:11" ht="15" customHeight="1" x14ac:dyDescent="0.45">
      <c r="A69" s="155" t="s">
        <v>100</v>
      </c>
      <c r="B69" s="155"/>
      <c r="C69" s="155"/>
      <c r="D69" s="155"/>
      <c r="E69" s="155" t="s">
        <v>85</v>
      </c>
      <c r="F69" s="155"/>
      <c r="G69" s="155"/>
      <c r="H69" s="155"/>
      <c r="I69" s="155" t="s">
        <v>86</v>
      </c>
      <c r="J69" s="155"/>
      <c r="K69" s="155"/>
    </row>
    <row r="70" spans="1:11" ht="15" customHeight="1" x14ac:dyDescent="0.45">
      <c r="A70" s="155" t="s">
        <v>87</v>
      </c>
      <c r="B70" s="155"/>
      <c r="C70" s="155"/>
      <c r="D70" s="155"/>
      <c r="E70" s="155" t="s">
        <v>88</v>
      </c>
      <c r="F70" s="155"/>
      <c r="G70" s="155"/>
      <c r="H70" s="155"/>
      <c r="I70" s="155" t="s">
        <v>101</v>
      </c>
      <c r="J70" s="155"/>
      <c r="K70" s="155"/>
    </row>
    <row r="71" spans="1:11" ht="15" customHeight="1" x14ac:dyDescent="0.45">
      <c r="A71" s="155" t="s">
        <v>90</v>
      </c>
      <c r="B71" s="155"/>
      <c r="C71" s="155"/>
      <c r="D71" s="155"/>
      <c r="E71" s="155" t="s">
        <v>102</v>
      </c>
      <c r="F71" s="155"/>
      <c r="G71" s="155"/>
      <c r="H71" s="155"/>
      <c r="I71" s="155" t="s">
        <v>103</v>
      </c>
      <c r="J71" s="155"/>
      <c r="K71" s="155"/>
    </row>
    <row r="72" spans="1:11" ht="15" customHeight="1" x14ac:dyDescent="0.45">
      <c r="A72" s="155" t="s">
        <v>93</v>
      </c>
      <c r="B72" s="155"/>
      <c r="C72" s="155"/>
      <c r="D72" s="155"/>
      <c r="E72" s="155" t="s">
        <v>82</v>
      </c>
      <c r="F72" s="155"/>
      <c r="G72" s="155"/>
      <c r="H72" s="155"/>
      <c r="I72" s="155" t="s">
        <v>89</v>
      </c>
      <c r="J72" s="155"/>
      <c r="K72" s="155"/>
    </row>
    <row r="73" spans="1:11" ht="15" customHeight="1" x14ac:dyDescent="0.45">
      <c r="A73" s="155" t="s">
        <v>95</v>
      </c>
      <c r="B73" s="155"/>
      <c r="C73" s="155"/>
      <c r="D73" s="155"/>
      <c r="E73" s="155" t="s">
        <v>91</v>
      </c>
      <c r="F73" s="155"/>
      <c r="G73" s="155"/>
      <c r="H73" s="155"/>
      <c r="I73" s="155" t="s">
        <v>92</v>
      </c>
      <c r="J73" s="155"/>
      <c r="K73" s="155"/>
    </row>
    <row r="74" spans="1:11" ht="15" customHeight="1" x14ac:dyDescent="0.45">
      <c r="A74" s="17"/>
    </row>
    <row r="75" spans="1:11" ht="15" customHeight="1" x14ac:dyDescent="0.45">
      <c r="A75" s="17"/>
    </row>
    <row r="76" spans="1:11" ht="15" customHeight="1" x14ac:dyDescent="0.45">
      <c r="A76" s="17"/>
    </row>
    <row r="77" spans="1:11" ht="15" customHeight="1" x14ac:dyDescent="0.45">
      <c r="A77" s="154">
        <v>42684</v>
      </c>
      <c r="B77" s="154"/>
      <c r="C77" s="154"/>
      <c r="D77" s="154"/>
      <c r="E77" s="154"/>
      <c r="F77" s="154"/>
      <c r="G77" s="154"/>
      <c r="H77" s="154"/>
      <c r="I77" s="154"/>
      <c r="J77" s="154"/>
      <c r="K77" s="154"/>
    </row>
    <row r="78" spans="1:11" x14ac:dyDescent="0.45"/>
    <row r="79" spans="1:11" x14ac:dyDescent="0.45"/>
    <row r="80" spans="1:11" x14ac:dyDescent="0.45"/>
    <row r="81" x14ac:dyDescent="0.45"/>
    <row r="82" x14ac:dyDescent="0.45"/>
    <row r="83" x14ac:dyDescent="0.45"/>
    <row r="84" x14ac:dyDescent="0.45"/>
    <row r="85" x14ac:dyDescent="0.45"/>
    <row r="86" x14ac:dyDescent="0.45"/>
    <row r="87" x14ac:dyDescent="0.45"/>
    <row r="88" x14ac:dyDescent="0.45"/>
    <row r="89" x14ac:dyDescent="0.45"/>
    <row r="90" x14ac:dyDescent="0.45"/>
    <row r="91" x14ac:dyDescent="0.45"/>
    <row r="92" x14ac:dyDescent="0.45"/>
    <row r="93" x14ac:dyDescent="0.45"/>
    <row r="94" x14ac:dyDescent="0.45"/>
    <row r="95" x14ac:dyDescent="0.45"/>
  </sheetData>
  <sheetProtection sheet="1" objects="1" scenarios="1" formatColumns="0" formatRows="0" selectLockedCells="1"/>
  <mergeCells count="70">
    <mergeCell ref="A1:K1"/>
    <mergeCell ref="A3:K4"/>
    <mergeCell ref="A7:K9"/>
    <mergeCell ref="A11:K13"/>
    <mergeCell ref="A15:K15"/>
    <mergeCell ref="A43:H44"/>
    <mergeCell ref="I34:K34"/>
    <mergeCell ref="I43:K44"/>
    <mergeCell ref="A17:K18"/>
    <mergeCell ref="A20:K22"/>
    <mergeCell ref="A24:K26"/>
    <mergeCell ref="A28:K30"/>
    <mergeCell ref="A34:H34"/>
    <mergeCell ref="A35:H38"/>
    <mergeCell ref="I35:K38"/>
    <mergeCell ref="A39:H40"/>
    <mergeCell ref="I39:K40"/>
    <mergeCell ref="A41:H42"/>
    <mergeCell ref="I41:K42"/>
    <mergeCell ref="A45:H47"/>
    <mergeCell ref="I45:K47"/>
    <mergeCell ref="A48:H50"/>
    <mergeCell ref="I48:K50"/>
    <mergeCell ref="A51:H54"/>
    <mergeCell ref="I51:K54"/>
    <mergeCell ref="A55:H57"/>
    <mergeCell ref="I55:K57"/>
    <mergeCell ref="A59:D59"/>
    <mergeCell ref="A60:D60"/>
    <mergeCell ref="A61:D61"/>
    <mergeCell ref="I59:K59"/>
    <mergeCell ref="E59:H59"/>
    <mergeCell ref="I60:K60"/>
    <mergeCell ref="I61:K61"/>
    <mergeCell ref="E60:H60"/>
    <mergeCell ref="E61:H61"/>
    <mergeCell ref="E63:H63"/>
    <mergeCell ref="E64:H64"/>
    <mergeCell ref="I62:K62"/>
    <mergeCell ref="I63:K63"/>
    <mergeCell ref="I64:K64"/>
    <mergeCell ref="A62:D62"/>
    <mergeCell ref="A68:D68"/>
    <mergeCell ref="E68:H68"/>
    <mergeCell ref="I68:K68"/>
    <mergeCell ref="A69:D69"/>
    <mergeCell ref="E69:H69"/>
    <mergeCell ref="I69:K69"/>
    <mergeCell ref="I65:K65"/>
    <mergeCell ref="A67:D67"/>
    <mergeCell ref="E67:H67"/>
    <mergeCell ref="I67:K67"/>
    <mergeCell ref="A63:D63"/>
    <mergeCell ref="A64:D64"/>
    <mergeCell ref="A65:D65"/>
    <mergeCell ref="E65:H65"/>
    <mergeCell ref="E62:H62"/>
    <mergeCell ref="A70:D70"/>
    <mergeCell ref="E70:H70"/>
    <mergeCell ref="I70:K70"/>
    <mergeCell ref="A71:D71"/>
    <mergeCell ref="E71:H71"/>
    <mergeCell ref="I71:K71"/>
    <mergeCell ref="A77:K77"/>
    <mergeCell ref="A72:D72"/>
    <mergeCell ref="E72:H72"/>
    <mergeCell ref="I72:K72"/>
    <mergeCell ref="A73:D73"/>
    <mergeCell ref="E73:H73"/>
    <mergeCell ref="I73:K73"/>
  </mergeCells>
  <pageMargins left="0.25" right="0.25"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D9C94-8D4F-48F1-9D7A-440125DBB078}">
  <dimension ref="A1:AE140"/>
  <sheetViews>
    <sheetView zoomScaleNormal="100" workbookViewId="0">
      <selection activeCell="S16" sqref="S16:W16"/>
    </sheetView>
  </sheetViews>
  <sheetFormatPr defaultColWidth="9.19921875" defaultRowHeight="11.65" x14ac:dyDescent="0.35"/>
  <cols>
    <col min="1" max="1" width="3.19921875" style="105" customWidth="1"/>
    <col min="2" max="2" width="4" style="105" customWidth="1"/>
    <col min="3" max="3" width="2.796875" style="105" customWidth="1"/>
    <col min="4" max="4" width="1.796875" style="105" customWidth="1"/>
    <col min="5" max="5" width="1.19921875" style="105" customWidth="1"/>
    <col min="6" max="6" width="1.46484375" style="105" customWidth="1"/>
    <col min="7" max="7" width="3.46484375" style="105" customWidth="1"/>
    <col min="8" max="8" width="2.46484375" style="105" customWidth="1"/>
    <col min="9" max="10" width="1.796875" style="105" customWidth="1"/>
    <col min="11" max="11" width="14.19921875" style="105" customWidth="1"/>
    <col min="12" max="12" width="11.53125" style="105" customWidth="1"/>
    <col min="13" max="13" width="5.19921875" style="105" customWidth="1"/>
    <col min="14" max="14" width="18.19921875" style="105" customWidth="1"/>
    <col min="15" max="15" width="4.53125" style="105" customWidth="1"/>
    <col min="16" max="16" width="3" style="105" customWidth="1"/>
    <col min="17" max="18" width="2.19921875" style="105" customWidth="1"/>
    <col min="19" max="19" width="2.46484375" style="105" customWidth="1"/>
    <col min="20" max="20" width="3.796875" style="105" customWidth="1"/>
    <col min="21" max="21" width="4.19921875" style="105" customWidth="1"/>
    <col min="22" max="22" width="6.53125" style="105" customWidth="1"/>
    <col min="23" max="23" width="1" style="105" customWidth="1"/>
    <col min="24" max="24" width="2.796875" style="105" customWidth="1"/>
    <col min="25" max="16384" width="9.19921875" style="105"/>
  </cols>
  <sheetData>
    <row r="1" spans="1:23" ht="31.5" customHeight="1" x14ac:dyDescent="0.35"/>
    <row r="2" spans="1:23" ht="12.75" customHeight="1" x14ac:dyDescent="0.35">
      <c r="B2" s="124"/>
      <c r="C2" s="124"/>
      <c r="D2" s="124"/>
      <c r="E2" s="124"/>
      <c r="F2" s="124"/>
      <c r="G2" s="124"/>
      <c r="H2" s="124"/>
      <c r="I2" s="124"/>
      <c r="J2" s="124"/>
      <c r="K2" s="124"/>
      <c r="L2" s="124"/>
      <c r="M2" s="124"/>
      <c r="N2" s="124"/>
      <c r="O2" s="176" t="s">
        <v>131</v>
      </c>
      <c r="P2" s="177"/>
      <c r="Q2" s="177"/>
      <c r="R2" s="177"/>
      <c r="S2" s="177"/>
      <c r="T2" s="177"/>
      <c r="U2" s="177"/>
      <c r="V2" s="177"/>
      <c r="W2" s="178"/>
    </row>
    <row r="3" spans="1:23" ht="16.5" customHeight="1" x14ac:dyDescent="0.35">
      <c r="B3" s="124"/>
      <c r="C3" s="124"/>
      <c r="D3" s="124"/>
      <c r="E3" s="124"/>
      <c r="F3" s="124"/>
      <c r="G3" s="124"/>
      <c r="H3" s="124"/>
      <c r="I3" s="124"/>
      <c r="J3" s="124"/>
      <c r="K3" s="180" t="s">
        <v>422</v>
      </c>
      <c r="L3" s="180"/>
      <c r="M3" s="180"/>
      <c r="N3" s="181"/>
      <c r="O3" s="230" t="s">
        <v>421</v>
      </c>
      <c r="P3" s="231"/>
      <c r="Q3" s="231"/>
      <c r="R3" s="231"/>
      <c r="S3" s="231"/>
      <c r="T3" s="225"/>
      <c r="U3" s="225"/>
      <c r="V3" s="225"/>
      <c r="W3" s="132"/>
    </row>
    <row r="4" spans="1:23" ht="18" customHeight="1" x14ac:dyDescent="0.35">
      <c r="B4" s="124"/>
      <c r="C4" s="124"/>
      <c r="D4" s="124"/>
      <c r="E4" s="124"/>
      <c r="F4" s="124"/>
      <c r="G4" s="124"/>
      <c r="H4" s="124"/>
      <c r="I4" s="124"/>
      <c r="J4" s="124"/>
      <c r="K4" s="180"/>
      <c r="L4" s="180"/>
      <c r="M4" s="180"/>
      <c r="N4" s="181"/>
      <c r="O4" s="228" t="s">
        <v>420</v>
      </c>
      <c r="P4" s="229"/>
      <c r="Q4" s="229"/>
      <c r="R4" s="229"/>
      <c r="S4" s="229"/>
      <c r="T4" s="226"/>
      <c r="U4" s="226"/>
      <c r="V4" s="226"/>
      <c r="W4" s="132"/>
    </row>
    <row r="5" spans="1:23" ht="18" customHeight="1" x14ac:dyDescent="0.35">
      <c r="B5" s="124"/>
      <c r="C5" s="124"/>
      <c r="D5" s="124"/>
      <c r="E5" s="124"/>
      <c r="F5" s="124"/>
      <c r="G5" s="124"/>
      <c r="H5" s="124"/>
      <c r="I5" s="124"/>
      <c r="J5" s="124"/>
      <c r="K5" s="182" t="s">
        <v>419</v>
      </c>
      <c r="L5" s="182"/>
      <c r="M5" s="182"/>
      <c r="N5" s="183"/>
      <c r="O5" s="230" t="s">
        <v>418</v>
      </c>
      <c r="P5" s="231"/>
      <c r="Q5" s="231"/>
      <c r="R5" s="231"/>
      <c r="S5" s="231"/>
      <c r="T5" s="226"/>
      <c r="U5" s="226"/>
      <c r="V5" s="226"/>
      <c r="W5" s="132"/>
    </row>
    <row r="6" spans="1:23" ht="6" customHeight="1" x14ac:dyDescent="0.35">
      <c r="K6" s="182"/>
      <c r="L6" s="182"/>
      <c r="M6" s="182"/>
      <c r="N6" s="183"/>
      <c r="O6" s="131"/>
      <c r="P6" s="130"/>
      <c r="Q6" s="130"/>
      <c r="R6" s="130"/>
      <c r="S6" s="130"/>
      <c r="T6" s="130"/>
      <c r="U6" s="130"/>
      <c r="V6" s="130"/>
      <c r="W6" s="129"/>
    </row>
    <row r="7" spans="1:23" ht="23.25" customHeight="1" x14ac:dyDescent="0.35">
      <c r="B7" s="179" t="s">
        <v>417</v>
      </c>
      <c r="C7" s="179"/>
      <c r="D7" s="179"/>
      <c r="E7" s="179"/>
      <c r="F7" s="179"/>
      <c r="G7" s="179"/>
      <c r="H7" s="179"/>
      <c r="I7" s="179"/>
      <c r="J7" s="179"/>
      <c r="K7" s="179"/>
      <c r="L7" s="128"/>
      <c r="M7" s="128"/>
      <c r="N7" s="128"/>
    </row>
    <row r="8" spans="1:23" ht="21" customHeight="1" x14ac:dyDescent="0.35">
      <c r="A8" s="184" t="s">
        <v>106</v>
      </c>
      <c r="B8" s="184"/>
      <c r="C8" s="184"/>
      <c r="D8" s="184"/>
      <c r="E8" s="184"/>
      <c r="F8" s="184"/>
      <c r="G8" s="184"/>
      <c r="H8" s="209"/>
      <c r="I8" s="209"/>
      <c r="J8" s="209"/>
      <c r="K8" s="209"/>
      <c r="L8" s="209"/>
      <c r="M8" s="209"/>
      <c r="N8" s="209"/>
      <c r="O8" s="209"/>
      <c r="P8" s="209"/>
      <c r="Q8" s="207" t="s">
        <v>110</v>
      </c>
      <c r="R8" s="207"/>
      <c r="S8" s="207"/>
      <c r="T8" s="208"/>
      <c r="U8" s="208"/>
      <c r="V8" s="208"/>
      <c r="W8" s="208"/>
    </row>
    <row r="9" spans="1:23" ht="21" customHeight="1" x14ac:dyDescent="0.35">
      <c r="A9" s="119" t="s">
        <v>109</v>
      </c>
      <c r="B9" s="119"/>
      <c r="C9" s="119"/>
      <c r="D9" s="119"/>
      <c r="E9" s="119"/>
      <c r="F9" s="127"/>
      <c r="G9" s="127"/>
      <c r="H9" s="233"/>
      <c r="I9" s="233"/>
      <c r="J9" s="233"/>
      <c r="K9" s="233"/>
      <c r="L9" s="233"/>
      <c r="M9" s="233"/>
      <c r="N9" s="233"/>
      <c r="O9" s="233"/>
      <c r="P9" s="233"/>
      <c r="Q9" s="207" t="s">
        <v>107</v>
      </c>
      <c r="R9" s="207"/>
      <c r="S9" s="207"/>
      <c r="T9" s="209"/>
      <c r="U9" s="209"/>
      <c r="V9" s="209"/>
      <c r="W9" s="209"/>
    </row>
    <row r="10" spans="1:23" ht="21" customHeight="1" x14ac:dyDescent="0.35">
      <c r="B10" s="111"/>
      <c r="C10" s="111"/>
      <c r="D10" s="111"/>
      <c r="E10" s="111"/>
      <c r="F10" s="111"/>
      <c r="G10" s="111"/>
      <c r="H10" s="111"/>
      <c r="I10" s="111"/>
      <c r="J10" s="111"/>
      <c r="K10" s="126"/>
      <c r="L10" s="126"/>
      <c r="M10" s="126"/>
      <c r="N10" s="126"/>
      <c r="O10" s="126"/>
      <c r="P10" s="126"/>
      <c r="Q10" s="111"/>
      <c r="R10" s="111"/>
      <c r="S10" s="111"/>
      <c r="T10" s="126"/>
      <c r="U10" s="126"/>
      <c r="V10" s="126"/>
      <c r="W10" s="126"/>
    </row>
    <row r="11" spans="1:23" ht="21" customHeight="1" x14ac:dyDescent="0.35">
      <c r="A11" s="119" t="s">
        <v>115</v>
      </c>
      <c r="B11" s="119"/>
      <c r="C11" s="119"/>
      <c r="D11" s="119"/>
      <c r="E11" s="119"/>
      <c r="F11" s="119"/>
      <c r="G11" s="119"/>
      <c r="H11" s="119"/>
      <c r="I11" s="119"/>
      <c r="J11" s="119"/>
      <c r="K11" s="119"/>
      <c r="L11" s="119"/>
      <c r="M11" s="119"/>
      <c r="N11" s="119"/>
      <c r="O11" s="111"/>
      <c r="P11" s="111"/>
    </row>
    <row r="12" spans="1:23" s="119" customFormat="1" ht="21" customHeight="1" x14ac:dyDescent="0.35">
      <c r="B12" s="206" t="s">
        <v>116</v>
      </c>
      <c r="C12" s="206"/>
      <c r="D12" s="205"/>
      <c r="E12" s="205"/>
      <c r="F12" s="205"/>
      <c r="G12" s="205"/>
      <c r="H12" s="205"/>
      <c r="I12" s="205"/>
      <c r="J12" s="205"/>
      <c r="K12" s="205"/>
      <c r="L12" s="205"/>
      <c r="M12" s="205"/>
      <c r="N12" s="205"/>
      <c r="O12" s="205"/>
      <c r="P12" s="189" t="s">
        <v>110</v>
      </c>
      <c r="Q12" s="189"/>
      <c r="R12" s="189"/>
      <c r="S12" s="209"/>
      <c r="T12" s="209"/>
      <c r="U12" s="209"/>
      <c r="V12" s="209"/>
      <c r="W12" s="209"/>
    </row>
    <row r="13" spans="1:23" s="119" customFormat="1" ht="21" customHeight="1" x14ac:dyDescent="0.35">
      <c r="B13" s="105" t="s">
        <v>117</v>
      </c>
      <c r="C13" s="105"/>
      <c r="D13" s="105"/>
      <c r="E13" s="105"/>
      <c r="F13" s="105"/>
      <c r="G13" s="105"/>
      <c r="H13" s="105"/>
      <c r="I13" s="105"/>
      <c r="J13" s="205"/>
      <c r="K13" s="205"/>
      <c r="L13" s="205"/>
      <c r="M13" s="205"/>
      <c r="N13" s="205"/>
      <c r="O13" s="205"/>
      <c r="P13" s="205"/>
      <c r="Q13" s="205"/>
      <c r="R13" s="205"/>
      <c r="S13" s="205"/>
      <c r="T13" s="205"/>
      <c r="U13" s="205"/>
      <c r="V13" s="205"/>
      <c r="W13" s="205"/>
    </row>
    <row r="14" spans="1:23" ht="21" customHeight="1" x14ac:dyDescent="0.35">
      <c r="B14" s="206" t="s">
        <v>118</v>
      </c>
      <c r="C14" s="206"/>
      <c r="D14" s="206"/>
      <c r="E14" s="206"/>
      <c r="F14" s="206"/>
      <c r="G14" s="205"/>
      <c r="H14" s="205"/>
      <c r="I14" s="205"/>
      <c r="J14" s="205"/>
      <c r="K14" s="205"/>
      <c r="L14" s="205"/>
      <c r="M14" s="205"/>
      <c r="N14" s="205"/>
      <c r="O14" s="205"/>
      <c r="P14" s="205"/>
      <c r="Q14" s="205"/>
      <c r="R14" s="205"/>
      <c r="S14" s="205"/>
      <c r="T14" s="205"/>
      <c r="U14" s="205"/>
      <c r="V14" s="205"/>
      <c r="W14" s="205"/>
    </row>
    <row r="15" spans="1:23" x14ac:dyDescent="0.35">
      <c r="C15" s="124" t="s">
        <v>119</v>
      </c>
      <c r="K15" s="124"/>
      <c r="L15" s="124"/>
    </row>
    <row r="16" spans="1:23" ht="21" customHeight="1" x14ac:dyDescent="0.35">
      <c r="B16" s="105" t="s">
        <v>120</v>
      </c>
      <c r="K16" s="205"/>
      <c r="L16" s="205"/>
      <c r="M16" s="205"/>
      <c r="N16" s="205"/>
      <c r="O16" s="205"/>
      <c r="P16" s="189" t="s">
        <v>110</v>
      </c>
      <c r="Q16" s="189"/>
      <c r="R16" s="189"/>
      <c r="S16" s="205"/>
      <c r="T16" s="205"/>
      <c r="U16" s="205"/>
      <c r="V16" s="205"/>
      <c r="W16" s="205"/>
    </row>
    <row r="17" spans="1:23" ht="21" customHeight="1" x14ac:dyDescent="0.35">
      <c r="B17" s="192" t="s">
        <v>121</v>
      </c>
      <c r="C17" s="192"/>
      <c r="D17" s="192"/>
      <c r="E17" s="192"/>
      <c r="F17" s="192"/>
      <c r="G17" s="192"/>
      <c r="H17" s="205"/>
      <c r="I17" s="205"/>
      <c r="J17" s="205"/>
      <c r="K17" s="205"/>
      <c r="L17" s="205"/>
      <c r="M17" s="205"/>
      <c r="N17" s="205"/>
      <c r="O17" s="205"/>
      <c r="P17" s="205"/>
      <c r="Q17" s="205"/>
      <c r="R17" s="205"/>
      <c r="S17" s="205"/>
      <c r="T17" s="205"/>
      <c r="U17" s="205"/>
      <c r="V17" s="205"/>
      <c r="W17" s="125"/>
    </row>
    <row r="18" spans="1:23" x14ac:dyDescent="0.35">
      <c r="C18" s="124" t="s">
        <v>119</v>
      </c>
      <c r="K18" s="124"/>
      <c r="L18" s="124"/>
    </row>
    <row r="19" spans="1:23" ht="21" customHeight="1" x14ac:dyDescent="0.35">
      <c r="B19" s="105" t="s">
        <v>122</v>
      </c>
      <c r="K19" s="124"/>
      <c r="L19" s="124"/>
    </row>
    <row r="20" spans="1:23" ht="21" customHeight="1" x14ac:dyDescent="0.35">
      <c r="B20" s="193" t="s">
        <v>123</v>
      </c>
      <c r="C20" s="193"/>
      <c r="D20" s="193"/>
      <c r="E20" s="193"/>
      <c r="F20" s="193"/>
      <c r="G20" s="193"/>
      <c r="H20" s="193"/>
      <c r="I20" s="193"/>
      <c r="J20" s="234"/>
      <c r="K20" s="234"/>
      <c r="L20" s="234"/>
      <c r="M20" s="234"/>
      <c r="N20" s="234"/>
      <c r="O20" s="234"/>
      <c r="P20" s="234"/>
      <c r="Q20" s="234"/>
      <c r="R20" s="234"/>
      <c r="S20" s="234"/>
      <c r="T20" s="234"/>
      <c r="U20" s="234"/>
      <c r="V20" s="234"/>
      <c r="W20" s="234"/>
    </row>
    <row r="21" spans="1:23" ht="21" customHeight="1" x14ac:dyDescent="0.35">
      <c r="B21" s="232" t="s">
        <v>124</v>
      </c>
      <c r="C21" s="232"/>
      <c r="D21" s="232"/>
      <c r="E21" s="232"/>
      <c r="F21" s="232"/>
      <c r="G21" s="232"/>
      <c r="H21" s="232"/>
      <c r="I21" s="232"/>
      <c r="J21" s="227"/>
      <c r="K21" s="227"/>
      <c r="L21" s="227"/>
      <c r="M21" s="227"/>
      <c r="N21" s="227"/>
      <c r="O21" s="227"/>
      <c r="P21" s="227"/>
      <c r="Q21" s="227"/>
      <c r="R21" s="227"/>
      <c r="S21" s="227"/>
      <c r="T21" s="227"/>
      <c r="U21" s="227"/>
      <c r="V21" s="227"/>
      <c r="W21" s="227"/>
    </row>
    <row r="22" spans="1:23" ht="39" customHeight="1" x14ac:dyDescent="0.35"/>
    <row r="23" spans="1:23" x14ac:dyDescent="0.35">
      <c r="A23" s="184" t="s">
        <v>125</v>
      </c>
      <c r="B23" s="184"/>
      <c r="C23" s="184"/>
      <c r="D23" s="184"/>
      <c r="E23" s="184"/>
      <c r="F23" s="184"/>
      <c r="G23" s="184"/>
      <c r="H23" s="184"/>
      <c r="I23" s="184"/>
      <c r="J23" s="184"/>
      <c r="K23" s="184"/>
      <c r="L23" s="184"/>
      <c r="M23" s="184"/>
      <c r="N23" s="184"/>
      <c r="O23" s="184"/>
      <c r="P23" s="184"/>
      <c r="Q23" s="184"/>
      <c r="R23" s="184"/>
      <c r="S23" s="184"/>
      <c r="T23" s="184"/>
      <c r="U23" s="184"/>
      <c r="V23" s="184"/>
      <c r="W23" s="184"/>
    </row>
    <row r="24" spans="1:23" x14ac:dyDescent="0.35">
      <c r="B24" s="211" t="s">
        <v>416</v>
      </c>
      <c r="C24" s="211"/>
      <c r="D24" s="211"/>
      <c r="E24" s="211"/>
      <c r="F24" s="211"/>
      <c r="G24" s="211"/>
      <c r="H24" s="211"/>
      <c r="I24" s="211"/>
      <c r="J24" s="211"/>
      <c r="K24" s="211"/>
      <c r="L24" s="211"/>
      <c r="M24" s="211"/>
      <c r="N24" s="211"/>
      <c r="O24" s="211"/>
      <c r="P24" s="211"/>
      <c r="Q24" s="211"/>
      <c r="R24" s="211"/>
      <c r="S24" s="211"/>
      <c r="T24" s="211"/>
      <c r="U24" s="211"/>
      <c r="V24" s="211"/>
      <c r="W24" s="211"/>
    </row>
    <row r="25" spans="1:23" ht="20.25" customHeight="1" x14ac:dyDescent="0.35">
      <c r="B25" s="169" t="s">
        <v>403</v>
      </c>
      <c r="C25" s="194"/>
      <c r="D25" s="194"/>
      <c r="E25" s="169" t="s">
        <v>402</v>
      </c>
      <c r="F25" s="194"/>
      <c r="G25" s="194"/>
      <c r="H25" s="170"/>
      <c r="I25" s="201" t="s">
        <v>415</v>
      </c>
      <c r="J25" s="202"/>
      <c r="K25" s="202"/>
      <c r="L25" s="203"/>
      <c r="M25" s="201" t="s">
        <v>126</v>
      </c>
      <c r="N25" s="202"/>
      <c r="O25" s="203"/>
      <c r="P25" s="169" t="s">
        <v>399</v>
      </c>
      <c r="Q25" s="194"/>
      <c r="R25" s="194"/>
      <c r="S25" s="170"/>
      <c r="T25" s="169" t="s">
        <v>398</v>
      </c>
      <c r="U25" s="170"/>
      <c r="V25" s="169" t="s">
        <v>397</v>
      </c>
      <c r="W25" s="170"/>
    </row>
    <row r="26" spans="1:23" ht="18" customHeight="1" x14ac:dyDescent="0.35">
      <c r="B26" s="165"/>
      <c r="C26" s="166"/>
      <c r="D26" s="185"/>
      <c r="E26" s="186"/>
      <c r="F26" s="187"/>
      <c r="G26" s="187"/>
      <c r="H26" s="197"/>
      <c r="I26" s="212"/>
      <c r="J26" s="213"/>
      <c r="K26" s="213"/>
      <c r="L26" s="214"/>
      <c r="M26" s="167"/>
      <c r="N26" s="188"/>
      <c r="O26" s="168"/>
      <c r="P26" s="190"/>
      <c r="Q26" s="205"/>
      <c r="R26" s="205"/>
      <c r="S26" s="191"/>
      <c r="T26" s="190"/>
      <c r="U26" s="191"/>
      <c r="V26" s="195" t="str">
        <f>IF(P26*T26&gt;0,P26*T26,"")</f>
        <v/>
      </c>
      <c r="W26" s="196"/>
    </row>
    <row r="27" spans="1:23" ht="18" customHeight="1" x14ac:dyDescent="0.35">
      <c r="B27" s="165"/>
      <c r="C27" s="166"/>
      <c r="D27" s="166"/>
      <c r="E27" s="165"/>
      <c r="F27" s="166"/>
      <c r="G27" s="166"/>
      <c r="H27" s="185"/>
      <c r="I27" s="212"/>
      <c r="J27" s="213"/>
      <c r="K27" s="213"/>
      <c r="L27" s="214"/>
      <c r="M27" s="167"/>
      <c r="N27" s="188"/>
      <c r="O27" s="168"/>
      <c r="P27" s="167"/>
      <c r="Q27" s="188"/>
      <c r="R27" s="188"/>
      <c r="S27" s="168"/>
      <c r="T27" s="167"/>
      <c r="U27" s="168"/>
      <c r="V27" s="195" t="str">
        <f>IF(P27*T27&gt;0,P27*T27,"")</f>
        <v/>
      </c>
      <c r="W27" s="196"/>
    </row>
    <row r="28" spans="1:23" ht="18" customHeight="1" x14ac:dyDescent="0.35">
      <c r="B28" s="165"/>
      <c r="C28" s="166"/>
      <c r="D28" s="166"/>
      <c r="E28" s="165"/>
      <c r="F28" s="166"/>
      <c r="G28" s="166"/>
      <c r="H28" s="185"/>
      <c r="I28" s="212"/>
      <c r="J28" s="213"/>
      <c r="K28" s="213"/>
      <c r="L28" s="214"/>
      <c r="M28" s="167"/>
      <c r="N28" s="188"/>
      <c r="O28" s="168"/>
      <c r="P28" s="167"/>
      <c r="Q28" s="188"/>
      <c r="R28" s="188"/>
      <c r="S28" s="168"/>
      <c r="T28" s="167"/>
      <c r="U28" s="168"/>
      <c r="V28" s="195" t="str">
        <f>IF(P28*T28&gt;0,P28*T28,"")</f>
        <v/>
      </c>
      <c r="W28" s="196"/>
    </row>
    <row r="29" spans="1:23" ht="18" customHeight="1" x14ac:dyDescent="0.35">
      <c r="B29" s="165"/>
      <c r="C29" s="166"/>
      <c r="D29" s="166"/>
      <c r="E29" s="165"/>
      <c r="F29" s="166"/>
      <c r="G29" s="166"/>
      <c r="H29" s="185"/>
      <c r="I29" s="212"/>
      <c r="J29" s="213"/>
      <c r="K29" s="213"/>
      <c r="L29" s="214"/>
      <c r="M29" s="167"/>
      <c r="N29" s="188"/>
      <c r="O29" s="168"/>
      <c r="P29" s="167"/>
      <c r="Q29" s="188"/>
      <c r="R29" s="188"/>
      <c r="S29" s="168"/>
      <c r="T29" s="167"/>
      <c r="U29" s="168"/>
      <c r="V29" s="195" t="str">
        <f>IF(P29*T29&gt;0,P29*T29,"")</f>
        <v/>
      </c>
      <c r="W29" s="196"/>
    </row>
    <row r="30" spans="1:23" ht="18" customHeight="1" x14ac:dyDescent="0.35">
      <c r="B30" s="165"/>
      <c r="C30" s="166"/>
      <c r="D30" s="166"/>
      <c r="E30" s="165"/>
      <c r="F30" s="166"/>
      <c r="G30" s="166"/>
      <c r="H30" s="185"/>
      <c r="I30" s="212"/>
      <c r="J30" s="213"/>
      <c r="K30" s="213"/>
      <c r="L30" s="214"/>
      <c r="M30" s="167"/>
      <c r="N30" s="188"/>
      <c r="O30" s="168"/>
      <c r="P30" s="167"/>
      <c r="Q30" s="188"/>
      <c r="R30" s="188"/>
      <c r="S30" s="168"/>
      <c r="T30" s="167"/>
      <c r="U30" s="168"/>
      <c r="V30" s="195" t="str">
        <f>IF(P30*T30&gt;0,P30*T30,"")</f>
        <v/>
      </c>
      <c r="W30" s="196"/>
    </row>
    <row r="31" spans="1:23" ht="18" customHeight="1" x14ac:dyDescent="0.35">
      <c r="O31" s="173" t="s">
        <v>396</v>
      </c>
      <c r="P31" s="173"/>
      <c r="Q31" s="173"/>
      <c r="R31" s="173"/>
      <c r="S31" s="173"/>
      <c r="T31" s="173"/>
      <c r="U31" s="174"/>
      <c r="V31" s="175" t="str">
        <f>IF(SUM(V26:W30)&gt;0,SUM(V26:W30),"")</f>
        <v/>
      </c>
      <c r="W31" s="175"/>
    </row>
    <row r="32" spans="1:23" ht="4.5" customHeight="1" x14ac:dyDescent="0.35">
      <c r="Q32" s="192"/>
      <c r="R32" s="192"/>
      <c r="S32" s="192"/>
      <c r="T32" s="116"/>
      <c r="U32" s="116"/>
      <c r="V32" s="116"/>
    </row>
    <row r="33" spans="2:23" x14ac:dyDescent="0.35">
      <c r="B33" s="211" t="s">
        <v>414</v>
      </c>
      <c r="C33" s="211"/>
      <c r="D33" s="211"/>
      <c r="E33" s="211"/>
      <c r="F33" s="211"/>
      <c r="G33" s="211"/>
      <c r="H33" s="211"/>
      <c r="I33" s="211"/>
      <c r="J33" s="211"/>
      <c r="K33" s="211"/>
      <c r="L33" s="211"/>
      <c r="M33" s="211"/>
      <c r="N33" s="211"/>
      <c r="O33" s="211"/>
      <c r="P33" s="211"/>
      <c r="Q33" s="211"/>
      <c r="R33" s="211"/>
      <c r="S33" s="211"/>
      <c r="T33" s="211"/>
      <c r="U33" s="211"/>
      <c r="V33" s="211"/>
      <c r="W33" s="211"/>
    </row>
    <row r="34" spans="2:23" ht="20.25" customHeight="1" x14ac:dyDescent="0.35">
      <c r="B34" s="169" t="s">
        <v>403</v>
      </c>
      <c r="C34" s="194"/>
      <c r="D34" s="194"/>
      <c r="E34" s="169" t="s">
        <v>402</v>
      </c>
      <c r="F34" s="194"/>
      <c r="G34" s="194"/>
      <c r="H34" s="170"/>
      <c r="I34" s="201" t="s">
        <v>401</v>
      </c>
      <c r="J34" s="202"/>
      <c r="K34" s="202"/>
      <c r="L34" s="203"/>
      <c r="M34" s="201" t="s">
        <v>126</v>
      </c>
      <c r="N34" s="202"/>
      <c r="O34" s="203"/>
      <c r="P34" s="169" t="s">
        <v>399</v>
      </c>
      <c r="Q34" s="194"/>
      <c r="R34" s="194"/>
      <c r="S34" s="170"/>
      <c r="T34" s="169" t="s">
        <v>398</v>
      </c>
      <c r="U34" s="170"/>
      <c r="V34" s="169" t="s">
        <v>397</v>
      </c>
      <c r="W34" s="170"/>
    </row>
    <row r="35" spans="2:23" ht="18" customHeight="1" x14ac:dyDescent="0.35">
      <c r="B35" s="186"/>
      <c r="C35" s="187"/>
      <c r="D35" s="187"/>
      <c r="E35" s="186"/>
      <c r="F35" s="187"/>
      <c r="G35" s="187"/>
      <c r="H35" s="197"/>
      <c r="I35" s="212"/>
      <c r="J35" s="213"/>
      <c r="K35" s="213"/>
      <c r="L35" s="214"/>
      <c r="M35" s="190"/>
      <c r="N35" s="205"/>
      <c r="O35" s="191"/>
      <c r="P35" s="190"/>
      <c r="Q35" s="205"/>
      <c r="R35" s="205"/>
      <c r="S35" s="191"/>
      <c r="T35" s="190"/>
      <c r="U35" s="191"/>
      <c r="V35" s="195" t="str">
        <f>IF(P35*T35&gt;0,P35*T35,"")</f>
        <v/>
      </c>
      <c r="W35" s="196"/>
    </row>
    <row r="36" spans="2:23" ht="18" customHeight="1" x14ac:dyDescent="0.35">
      <c r="B36" s="165"/>
      <c r="C36" s="166"/>
      <c r="D36" s="166"/>
      <c r="E36" s="165"/>
      <c r="F36" s="166"/>
      <c r="G36" s="166"/>
      <c r="H36" s="185"/>
      <c r="I36" s="212"/>
      <c r="J36" s="213"/>
      <c r="K36" s="213"/>
      <c r="L36" s="214"/>
      <c r="M36" s="167"/>
      <c r="N36" s="188"/>
      <c r="O36" s="168"/>
      <c r="P36" s="167"/>
      <c r="Q36" s="188"/>
      <c r="R36" s="188"/>
      <c r="S36" s="168"/>
      <c r="T36" s="167"/>
      <c r="U36" s="168"/>
      <c r="V36" s="195" t="str">
        <f>IF(P36*T36&gt;0,P36*T36,"")</f>
        <v/>
      </c>
      <c r="W36" s="196"/>
    </row>
    <row r="37" spans="2:23" ht="18" customHeight="1" x14ac:dyDescent="0.35">
      <c r="B37" s="165"/>
      <c r="C37" s="166"/>
      <c r="D37" s="166"/>
      <c r="E37" s="165"/>
      <c r="F37" s="166"/>
      <c r="G37" s="166"/>
      <c r="H37" s="185"/>
      <c r="I37" s="212"/>
      <c r="J37" s="213"/>
      <c r="K37" s="213"/>
      <c r="L37" s="214"/>
      <c r="M37" s="167"/>
      <c r="N37" s="188"/>
      <c r="O37" s="168"/>
      <c r="P37" s="167"/>
      <c r="Q37" s="188"/>
      <c r="R37" s="188"/>
      <c r="S37" s="168"/>
      <c r="T37" s="167"/>
      <c r="U37" s="168"/>
      <c r="V37" s="195" t="str">
        <f>IF(P37*T37&gt;0,P37*T37,"")</f>
        <v/>
      </c>
      <c r="W37" s="196"/>
    </row>
    <row r="38" spans="2:23" ht="18" customHeight="1" x14ac:dyDescent="0.35">
      <c r="B38" s="165"/>
      <c r="C38" s="166"/>
      <c r="D38" s="166"/>
      <c r="E38" s="165"/>
      <c r="F38" s="166"/>
      <c r="G38" s="166"/>
      <c r="H38" s="185"/>
      <c r="I38" s="212"/>
      <c r="J38" s="213"/>
      <c r="K38" s="213"/>
      <c r="L38" s="214"/>
      <c r="M38" s="167"/>
      <c r="N38" s="188"/>
      <c r="O38" s="168"/>
      <c r="P38" s="167"/>
      <c r="Q38" s="188"/>
      <c r="R38" s="188"/>
      <c r="S38" s="168"/>
      <c r="T38" s="167"/>
      <c r="U38" s="168"/>
      <c r="V38" s="195" t="str">
        <f>IF(P38*T38&gt;0,P38*T38,"")</f>
        <v/>
      </c>
      <c r="W38" s="196"/>
    </row>
    <row r="39" spans="2:23" ht="18" customHeight="1" x14ac:dyDescent="0.35">
      <c r="B39" s="165"/>
      <c r="C39" s="166"/>
      <c r="D39" s="166"/>
      <c r="E39" s="165"/>
      <c r="F39" s="166"/>
      <c r="G39" s="166"/>
      <c r="H39" s="185"/>
      <c r="I39" s="212"/>
      <c r="J39" s="213"/>
      <c r="K39" s="213"/>
      <c r="L39" s="214"/>
      <c r="M39" s="167"/>
      <c r="N39" s="188"/>
      <c r="O39" s="168"/>
      <c r="P39" s="167"/>
      <c r="Q39" s="188"/>
      <c r="R39" s="188"/>
      <c r="S39" s="168"/>
      <c r="T39" s="167"/>
      <c r="U39" s="168"/>
      <c r="V39" s="195" t="str">
        <f>IF(P39*T39&gt;0,P39*T39,"")</f>
        <v/>
      </c>
      <c r="W39" s="196"/>
    </row>
    <row r="40" spans="2:23" ht="18" customHeight="1" x14ac:dyDescent="0.35">
      <c r="O40" s="189" t="s">
        <v>396</v>
      </c>
      <c r="P40" s="189"/>
      <c r="Q40" s="189"/>
      <c r="R40" s="189"/>
      <c r="S40" s="189"/>
      <c r="T40" s="189"/>
      <c r="U40" s="189"/>
      <c r="V40" s="175" t="str">
        <f>IF(SUM(V35:W39)&gt;0,SUM(V35:W39),"")</f>
        <v/>
      </c>
      <c r="W40" s="175"/>
    </row>
    <row r="41" spans="2:23" ht="4.5" customHeight="1" x14ac:dyDescent="0.35">
      <c r="V41" s="122"/>
      <c r="W41" s="122"/>
    </row>
    <row r="42" spans="2:23" ht="6.75" customHeight="1" x14ac:dyDescent="0.35"/>
    <row r="43" spans="2:23" s="123" customFormat="1" x14ac:dyDescent="0.35">
      <c r="B43" s="215" t="s">
        <v>413</v>
      </c>
      <c r="C43" s="215"/>
      <c r="D43" s="215"/>
      <c r="E43" s="215"/>
      <c r="F43" s="215"/>
      <c r="G43" s="215"/>
      <c r="H43" s="215"/>
      <c r="I43" s="215"/>
      <c r="J43" s="215"/>
      <c r="K43" s="215"/>
      <c r="L43" s="215"/>
      <c r="M43" s="215"/>
      <c r="N43" s="215"/>
      <c r="O43" s="215"/>
      <c r="P43" s="215"/>
      <c r="Q43" s="215"/>
      <c r="R43" s="215"/>
      <c r="S43" s="215"/>
      <c r="T43" s="215"/>
      <c r="U43" s="215"/>
      <c r="V43" s="215"/>
      <c r="W43" s="215"/>
    </row>
    <row r="44" spans="2:23" ht="20.25" customHeight="1" x14ac:dyDescent="0.35">
      <c r="B44" s="169" t="s">
        <v>403</v>
      </c>
      <c r="C44" s="194"/>
      <c r="D44" s="194"/>
      <c r="E44" s="169" t="s">
        <v>402</v>
      </c>
      <c r="F44" s="194"/>
      <c r="G44" s="194"/>
      <c r="H44" s="170"/>
      <c r="I44" s="201" t="s">
        <v>401</v>
      </c>
      <c r="J44" s="202"/>
      <c r="K44" s="202"/>
      <c r="L44" s="203"/>
      <c r="M44" s="201" t="s">
        <v>126</v>
      </c>
      <c r="N44" s="202"/>
      <c r="O44" s="203"/>
      <c r="P44" s="169" t="s">
        <v>399</v>
      </c>
      <c r="Q44" s="194"/>
      <c r="R44" s="194"/>
      <c r="S44" s="170"/>
      <c r="T44" s="169" t="s">
        <v>398</v>
      </c>
      <c r="U44" s="170"/>
      <c r="V44" s="169" t="s">
        <v>397</v>
      </c>
      <c r="W44" s="170"/>
    </row>
    <row r="45" spans="2:23" ht="18" customHeight="1" x14ac:dyDescent="0.35">
      <c r="B45" s="186"/>
      <c r="C45" s="187"/>
      <c r="D45" s="187"/>
      <c r="E45" s="186"/>
      <c r="F45" s="187"/>
      <c r="G45" s="187"/>
      <c r="H45" s="197"/>
      <c r="I45" s="212"/>
      <c r="J45" s="213"/>
      <c r="K45" s="213"/>
      <c r="L45" s="214"/>
      <c r="M45" s="190"/>
      <c r="N45" s="205"/>
      <c r="O45" s="191"/>
      <c r="P45" s="190"/>
      <c r="Q45" s="205"/>
      <c r="R45" s="205"/>
      <c r="S45" s="191"/>
      <c r="T45" s="190"/>
      <c r="U45" s="191"/>
      <c r="V45" s="195" t="str">
        <f>IF(P45*T45&gt;0,P45*T45,"")</f>
        <v/>
      </c>
      <c r="W45" s="196"/>
    </row>
    <row r="46" spans="2:23" ht="18" customHeight="1" x14ac:dyDescent="0.35">
      <c r="B46" s="165"/>
      <c r="C46" s="166"/>
      <c r="D46" s="166"/>
      <c r="E46" s="165"/>
      <c r="F46" s="166"/>
      <c r="G46" s="166"/>
      <c r="H46" s="185"/>
      <c r="I46" s="212"/>
      <c r="J46" s="213"/>
      <c r="K46" s="213"/>
      <c r="L46" s="214"/>
      <c r="M46" s="167"/>
      <c r="N46" s="188"/>
      <c r="O46" s="168"/>
      <c r="P46" s="167"/>
      <c r="Q46" s="188"/>
      <c r="R46" s="188"/>
      <c r="S46" s="168"/>
      <c r="T46" s="167"/>
      <c r="U46" s="168"/>
      <c r="V46" s="195" t="str">
        <f>IF(P46*T46&gt;0,P46*T46,"")</f>
        <v/>
      </c>
      <c r="W46" s="196"/>
    </row>
    <row r="47" spans="2:23" ht="18" customHeight="1" x14ac:dyDescent="0.35">
      <c r="B47" s="165"/>
      <c r="C47" s="166"/>
      <c r="D47" s="166"/>
      <c r="E47" s="165"/>
      <c r="F47" s="166"/>
      <c r="G47" s="166"/>
      <c r="H47" s="185"/>
      <c r="I47" s="212"/>
      <c r="J47" s="213"/>
      <c r="K47" s="213"/>
      <c r="L47" s="214"/>
      <c r="M47" s="167"/>
      <c r="N47" s="188"/>
      <c r="O47" s="168"/>
      <c r="P47" s="167"/>
      <c r="Q47" s="188"/>
      <c r="R47" s="188"/>
      <c r="S47" s="168"/>
      <c r="T47" s="167"/>
      <c r="U47" s="168"/>
      <c r="V47" s="195" t="str">
        <f>IF(P47*T47&gt;0,P47*T47,"")</f>
        <v/>
      </c>
      <c r="W47" s="196"/>
    </row>
    <row r="48" spans="2:23" ht="18" customHeight="1" x14ac:dyDescent="0.35">
      <c r="B48" s="165"/>
      <c r="C48" s="166"/>
      <c r="D48" s="166"/>
      <c r="E48" s="165"/>
      <c r="F48" s="166"/>
      <c r="G48" s="166"/>
      <c r="H48" s="185"/>
      <c r="I48" s="212"/>
      <c r="J48" s="213"/>
      <c r="K48" s="213"/>
      <c r="L48" s="214"/>
      <c r="M48" s="167"/>
      <c r="N48" s="188"/>
      <c r="O48" s="168"/>
      <c r="P48" s="167"/>
      <c r="Q48" s="188"/>
      <c r="R48" s="188"/>
      <c r="S48" s="168"/>
      <c r="T48" s="167"/>
      <c r="U48" s="168"/>
      <c r="V48" s="195" t="str">
        <f>IF(P48*T48&gt;0,P48*T48,"")</f>
        <v/>
      </c>
      <c r="W48" s="196"/>
    </row>
    <row r="49" spans="2:23" ht="18" customHeight="1" x14ac:dyDescent="0.35">
      <c r="B49" s="165"/>
      <c r="C49" s="166"/>
      <c r="D49" s="166"/>
      <c r="E49" s="165"/>
      <c r="F49" s="166"/>
      <c r="G49" s="166"/>
      <c r="H49" s="185"/>
      <c r="I49" s="212"/>
      <c r="J49" s="213"/>
      <c r="K49" s="213"/>
      <c r="L49" s="214"/>
      <c r="M49" s="167"/>
      <c r="N49" s="188"/>
      <c r="O49" s="168"/>
      <c r="P49" s="167"/>
      <c r="Q49" s="188"/>
      <c r="R49" s="188"/>
      <c r="S49" s="168"/>
      <c r="T49" s="167"/>
      <c r="U49" s="168"/>
      <c r="V49" s="195" t="str">
        <f>IF(P49*T49&gt;0,P49*T49,"")</f>
        <v/>
      </c>
      <c r="W49" s="196"/>
    </row>
    <row r="50" spans="2:23" ht="18" customHeight="1" x14ac:dyDescent="0.35">
      <c r="N50" s="189" t="s">
        <v>412</v>
      </c>
      <c r="O50" s="189"/>
      <c r="P50" s="189"/>
      <c r="Q50" s="189"/>
      <c r="R50" s="189"/>
      <c r="S50" s="189"/>
      <c r="T50" s="189"/>
      <c r="U50" s="189"/>
      <c r="V50" s="175" t="str">
        <f>IF(SUM(V45:W49)&gt;0,SUM(V45:W49),"")</f>
        <v/>
      </c>
      <c r="W50" s="175"/>
    </row>
    <row r="51" spans="2:23" ht="6.75" customHeight="1" x14ac:dyDescent="0.35">
      <c r="Q51" s="192"/>
      <c r="R51" s="192"/>
      <c r="S51" s="192"/>
      <c r="T51" s="116"/>
      <c r="U51" s="116"/>
      <c r="V51" s="116"/>
    </row>
    <row r="52" spans="2:23" s="123" customFormat="1" x14ac:dyDescent="0.35">
      <c r="B52" s="215" t="s">
        <v>411</v>
      </c>
      <c r="C52" s="215"/>
      <c r="D52" s="215"/>
      <c r="E52" s="215"/>
      <c r="F52" s="215"/>
      <c r="G52" s="215"/>
      <c r="H52" s="215"/>
      <c r="I52" s="215"/>
      <c r="J52" s="215"/>
      <c r="K52" s="215"/>
      <c r="L52" s="215"/>
      <c r="M52" s="215"/>
      <c r="N52" s="215"/>
      <c r="O52" s="215"/>
      <c r="P52" s="215"/>
      <c r="Q52" s="215"/>
      <c r="R52" s="215"/>
      <c r="S52" s="215"/>
      <c r="T52" s="215"/>
      <c r="U52" s="215"/>
      <c r="V52" s="215"/>
      <c r="W52" s="215"/>
    </row>
    <row r="53" spans="2:23" ht="20.25" customHeight="1" x14ac:dyDescent="0.35">
      <c r="B53" s="169" t="s">
        <v>403</v>
      </c>
      <c r="C53" s="194"/>
      <c r="D53" s="194"/>
      <c r="E53" s="169" t="s">
        <v>402</v>
      </c>
      <c r="F53" s="194"/>
      <c r="G53" s="194"/>
      <c r="H53" s="170"/>
      <c r="I53" s="201" t="s">
        <v>401</v>
      </c>
      <c r="J53" s="202"/>
      <c r="K53" s="202"/>
      <c r="L53" s="203"/>
      <c r="M53" s="201" t="s">
        <v>126</v>
      </c>
      <c r="N53" s="202"/>
      <c r="O53" s="203"/>
      <c r="P53" s="169" t="s">
        <v>399</v>
      </c>
      <c r="Q53" s="194"/>
      <c r="R53" s="194"/>
      <c r="S53" s="170"/>
      <c r="T53" s="169" t="s">
        <v>398</v>
      </c>
      <c r="U53" s="170"/>
      <c r="V53" s="169" t="s">
        <v>397</v>
      </c>
      <c r="W53" s="170"/>
    </row>
    <row r="54" spans="2:23" ht="18" customHeight="1" x14ac:dyDescent="0.35">
      <c r="B54" s="186"/>
      <c r="C54" s="187"/>
      <c r="D54" s="187"/>
      <c r="E54" s="186"/>
      <c r="F54" s="187"/>
      <c r="G54" s="187"/>
      <c r="H54" s="197"/>
      <c r="I54" s="212"/>
      <c r="J54" s="213"/>
      <c r="K54" s="213"/>
      <c r="L54" s="214"/>
      <c r="M54" s="190"/>
      <c r="N54" s="205"/>
      <c r="O54" s="191"/>
      <c r="P54" s="190"/>
      <c r="Q54" s="205"/>
      <c r="R54" s="205"/>
      <c r="S54" s="191"/>
      <c r="T54" s="190"/>
      <c r="U54" s="191"/>
      <c r="V54" s="195" t="str">
        <f>IF(P54*T54&gt;0,P54*T54,"")</f>
        <v/>
      </c>
      <c r="W54" s="196"/>
    </row>
    <row r="55" spans="2:23" ht="18" customHeight="1" x14ac:dyDescent="0.35">
      <c r="B55" s="165"/>
      <c r="C55" s="166"/>
      <c r="D55" s="166"/>
      <c r="E55" s="165"/>
      <c r="F55" s="166"/>
      <c r="G55" s="166"/>
      <c r="H55" s="185"/>
      <c r="I55" s="212"/>
      <c r="J55" s="213"/>
      <c r="K55" s="213"/>
      <c r="L55" s="214"/>
      <c r="M55" s="167"/>
      <c r="N55" s="188"/>
      <c r="O55" s="168"/>
      <c r="P55" s="167"/>
      <c r="Q55" s="188"/>
      <c r="R55" s="188"/>
      <c r="S55" s="168"/>
      <c r="T55" s="167"/>
      <c r="U55" s="168"/>
      <c r="V55" s="195" t="str">
        <f>IF(P55*T55&gt;0,P55*T55,"")</f>
        <v/>
      </c>
      <c r="W55" s="196"/>
    </row>
    <row r="56" spans="2:23" ht="18" customHeight="1" x14ac:dyDescent="0.35">
      <c r="B56" s="165"/>
      <c r="C56" s="166"/>
      <c r="D56" s="166"/>
      <c r="E56" s="165"/>
      <c r="F56" s="166"/>
      <c r="G56" s="166"/>
      <c r="H56" s="185"/>
      <c r="I56" s="212"/>
      <c r="J56" s="213"/>
      <c r="K56" s="213"/>
      <c r="L56" s="214"/>
      <c r="M56" s="167"/>
      <c r="N56" s="188"/>
      <c r="O56" s="168"/>
      <c r="P56" s="167"/>
      <c r="Q56" s="188"/>
      <c r="R56" s="188"/>
      <c r="S56" s="168"/>
      <c r="T56" s="167"/>
      <c r="U56" s="168"/>
      <c r="V56" s="195" t="str">
        <f>IF(P56*T56&gt;0,P56*T56,"")</f>
        <v/>
      </c>
      <c r="W56" s="196"/>
    </row>
    <row r="57" spans="2:23" ht="18" customHeight="1" x14ac:dyDescent="0.35">
      <c r="B57" s="165"/>
      <c r="C57" s="166"/>
      <c r="D57" s="166"/>
      <c r="E57" s="165"/>
      <c r="F57" s="166"/>
      <c r="G57" s="166"/>
      <c r="H57" s="185"/>
      <c r="I57" s="212"/>
      <c r="J57" s="213"/>
      <c r="K57" s="213"/>
      <c r="L57" s="214"/>
      <c r="M57" s="167"/>
      <c r="N57" s="188"/>
      <c r="O57" s="168"/>
      <c r="P57" s="167"/>
      <c r="Q57" s="188"/>
      <c r="R57" s="188"/>
      <c r="S57" s="168"/>
      <c r="T57" s="167"/>
      <c r="U57" s="168"/>
      <c r="V57" s="195" t="str">
        <f>IF(P57*T57&gt;0,P57*T57,"")</f>
        <v/>
      </c>
      <c r="W57" s="196"/>
    </row>
    <row r="58" spans="2:23" ht="18" customHeight="1" x14ac:dyDescent="0.35">
      <c r="B58" s="165"/>
      <c r="C58" s="166"/>
      <c r="D58" s="166"/>
      <c r="E58" s="165"/>
      <c r="F58" s="166"/>
      <c r="G58" s="166"/>
      <c r="H58" s="185"/>
      <c r="I58" s="212"/>
      <c r="J58" s="213"/>
      <c r="K58" s="213"/>
      <c r="L58" s="214"/>
      <c r="M58" s="167"/>
      <c r="N58" s="188"/>
      <c r="O58" s="168"/>
      <c r="P58" s="167"/>
      <c r="Q58" s="188"/>
      <c r="R58" s="188"/>
      <c r="S58" s="168"/>
      <c r="T58" s="167"/>
      <c r="U58" s="168"/>
      <c r="V58" s="195" t="str">
        <f>IF(P58*T58&gt;0,P58*T58,"")</f>
        <v/>
      </c>
      <c r="W58" s="196"/>
    </row>
    <row r="59" spans="2:23" ht="18" customHeight="1" x14ac:dyDescent="0.35">
      <c r="O59" s="121"/>
      <c r="P59" s="192" t="str">
        <f>IF(SUM(Q54:Q58)=0,"",SUM(Q54:Q58))</f>
        <v/>
      </c>
      <c r="Q59" s="192"/>
      <c r="R59" s="192"/>
      <c r="S59" s="192"/>
      <c r="T59" s="192" t="s">
        <v>396</v>
      </c>
      <c r="U59" s="192"/>
      <c r="V59" s="175" t="str">
        <f>IF(SUM(V54:W58)&gt;0,SUM(V54:W58),"")</f>
        <v/>
      </c>
      <c r="W59" s="175"/>
    </row>
    <row r="60" spans="2:23" x14ac:dyDescent="0.35">
      <c r="B60" s="184" t="s">
        <v>410</v>
      </c>
      <c r="C60" s="184"/>
      <c r="D60" s="184"/>
      <c r="E60" s="184"/>
      <c r="F60" s="184"/>
      <c r="G60" s="184"/>
      <c r="H60" s="184"/>
      <c r="I60" s="184"/>
      <c r="J60" s="184"/>
      <c r="K60" s="184"/>
      <c r="L60" s="184"/>
      <c r="M60" s="184"/>
      <c r="N60" s="184"/>
      <c r="O60" s="184"/>
      <c r="P60" s="184"/>
      <c r="Q60" s="184"/>
      <c r="R60" s="184"/>
      <c r="S60" s="184"/>
      <c r="T60" s="184"/>
      <c r="U60" s="184"/>
      <c r="V60" s="184"/>
      <c r="W60" s="184"/>
    </row>
    <row r="61" spans="2:23" x14ac:dyDescent="0.35">
      <c r="B61" s="193" t="s">
        <v>409</v>
      </c>
      <c r="C61" s="193"/>
      <c r="D61" s="193"/>
      <c r="E61" s="193"/>
      <c r="F61" s="193"/>
      <c r="G61" s="193"/>
      <c r="H61" s="193"/>
      <c r="I61" s="193"/>
      <c r="J61" s="193"/>
      <c r="K61" s="206"/>
      <c r="L61" s="206"/>
      <c r="M61" s="206"/>
      <c r="N61" s="206"/>
      <c r="O61" s="206"/>
      <c r="P61" s="206"/>
      <c r="Q61" s="206"/>
      <c r="R61" s="206"/>
      <c r="S61" s="206"/>
      <c r="T61" s="206"/>
      <c r="U61" s="206"/>
      <c r="V61" s="206"/>
      <c r="W61" s="206"/>
    </row>
    <row r="62" spans="2:23" ht="20.25" customHeight="1" x14ac:dyDescent="0.35">
      <c r="B62" s="169" t="s">
        <v>403</v>
      </c>
      <c r="C62" s="194"/>
      <c r="D62" s="194"/>
      <c r="E62" s="169" t="s">
        <v>402</v>
      </c>
      <c r="F62" s="194"/>
      <c r="G62" s="194"/>
      <c r="H62" s="170"/>
      <c r="I62" s="201" t="s">
        <v>401</v>
      </c>
      <c r="J62" s="202"/>
      <c r="K62" s="202"/>
      <c r="L62" s="203"/>
      <c r="M62" s="201" t="s">
        <v>400</v>
      </c>
      <c r="N62" s="202"/>
      <c r="O62" s="203"/>
      <c r="P62" s="169" t="s">
        <v>399</v>
      </c>
      <c r="Q62" s="194"/>
      <c r="R62" s="194"/>
      <c r="S62" s="170"/>
      <c r="T62" s="169" t="s">
        <v>398</v>
      </c>
      <c r="U62" s="170"/>
      <c r="V62" s="169" t="s">
        <v>397</v>
      </c>
      <c r="W62" s="170"/>
    </row>
    <row r="63" spans="2:23" ht="18" customHeight="1" x14ac:dyDescent="0.35">
      <c r="B63" s="186"/>
      <c r="C63" s="187"/>
      <c r="D63" s="187"/>
      <c r="E63" s="186"/>
      <c r="F63" s="187"/>
      <c r="G63" s="187"/>
      <c r="H63" s="197"/>
      <c r="I63" s="212"/>
      <c r="J63" s="213"/>
      <c r="K63" s="213"/>
      <c r="L63" s="214"/>
      <c r="M63" s="190"/>
      <c r="N63" s="205"/>
      <c r="O63" s="191"/>
      <c r="P63" s="190"/>
      <c r="Q63" s="205"/>
      <c r="R63" s="205"/>
      <c r="S63" s="191"/>
      <c r="T63" s="190"/>
      <c r="U63" s="191"/>
      <c r="V63" s="195" t="str">
        <f>IF(P63*T63&gt;0,(P63*T63)*0.5,"")</f>
        <v/>
      </c>
      <c r="W63" s="196"/>
    </row>
    <row r="64" spans="2:23" ht="18" customHeight="1" x14ac:dyDescent="0.35">
      <c r="B64" s="165"/>
      <c r="C64" s="166"/>
      <c r="D64" s="166"/>
      <c r="E64" s="165"/>
      <c r="F64" s="166"/>
      <c r="G64" s="166"/>
      <c r="H64" s="185"/>
      <c r="I64" s="212"/>
      <c r="J64" s="213"/>
      <c r="K64" s="213"/>
      <c r="L64" s="214"/>
      <c r="M64" s="167"/>
      <c r="N64" s="188"/>
      <c r="O64" s="168"/>
      <c r="P64" s="167"/>
      <c r="Q64" s="188"/>
      <c r="R64" s="188"/>
      <c r="S64" s="168"/>
      <c r="T64" s="167"/>
      <c r="U64" s="168"/>
      <c r="V64" s="195" t="str">
        <f>IF(P64*T64&gt;0,(P64*T64)*0.5,"")</f>
        <v/>
      </c>
      <c r="W64" s="196"/>
    </row>
    <row r="65" spans="2:23" ht="18" customHeight="1" x14ac:dyDescent="0.35">
      <c r="B65" s="165"/>
      <c r="C65" s="166"/>
      <c r="D65" s="166"/>
      <c r="E65" s="165"/>
      <c r="F65" s="166"/>
      <c r="G65" s="166"/>
      <c r="H65" s="185"/>
      <c r="I65" s="212"/>
      <c r="J65" s="213"/>
      <c r="K65" s="213"/>
      <c r="L65" s="214"/>
      <c r="M65" s="167"/>
      <c r="N65" s="188"/>
      <c r="O65" s="168"/>
      <c r="P65" s="167"/>
      <c r="Q65" s="188"/>
      <c r="R65" s="188"/>
      <c r="S65" s="168"/>
      <c r="T65" s="167"/>
      <c r="U65" s="168"/>
      <c r="V65" s="195" t="str">
        <f>IF(P65*T65&gt;0,(P65*T65)*0.5,"")</f>
        <v/>
      </c>
      <c r="W65" s="196"/>
    </row>
    <row r="66" spans="2:23" ht="18" customHeight="1" x14ac:dyDescent="0.35">
      <c r="B66" s="165"/>
      <c r="C66" s="166"/>
      <c r="D66" s="166"/>
      <c r="E66" s="165"/>
      <c r="F66" s="166"/>
      <c r="G66" s="166"/>
      <c r="H66" s="185"/>
      <c r="I66" s="212"/>
      <c r="J66" s="213"/>
      <c r="K66" s="213"/>
      <c r="L66" s="214"/>
      <c r="M66" s="167"/>
      <c r="N66" s="188"/>
      <c r="O66" s="168"/>
      <c r="P66" s="167"/>
      <c r="Q66" s="188"/>
      <c r="R66" s="188"/>
      <c r="S66" s="168"/>
      <c r="T66" s="167"/>
      <c r="U66" s="168"/>
      <c r="V66" s="195" t="str">
        <f>IF(P66*T66&gt;0,(P66*T66)*0.5,"")</f>
        <v/>
      </c>
      <c r="W66" s="196"/>
    </row>
    <row r="67" spans="2:23" ht="18" customHeight="1" x14ac:dyDescent="0.35">
      <c r="B67" s="165"/>
      <c r="C67" s="166"/>
      <c r="D67" s="166"/>
      <c r="E67" s="165"/>
      <c r="F67" s="166"/>
      <c r="G67" s="166"/>
      <c r="H67" s="185"/>
      <c r="I67" s="212"/>
      <c r="J67" s="213"/>
      <c r="K67" s="213"/>
      <c r="L67" s="214"/>
      <c r="M67" s="198"/>
      <c r="N67" s="199"/>
      <c r="O67" s="200"/>
      <c r="P67" s="167"/>
      <c r="Q67" s="188"/>
      <c r="R67" s="188"/>
      <c r="S67" s="168"/>
      <c r="T67" s="167"/>
      <c r="U67" s="168"/>
      <c r="V67" s="195" t="str">
        <f>IF(P67*T67&gt;0,(P67*T67)*0.5,"")</f>
        <v/>
      </c>
      <c r="W67" s="196"/>
    </row>
    <row r="68" spans="2:23" ht="18" customHeight="1" x14ac:dyDescent="0.35">
      <c r="K68" s="204"/>
      <c r="L68" s="204"/>
      <c r="O68" s="121"/>
      <c r="P68" s="192"/>
      <c r="Q68" s="192"/>
      <c r="R68" s="192"/>
      <c r="S68" s="192"/>
      <c r="T68" s="173" t="s">
        <v>396</v>
      </c>
      <c r="U68" s="174"/>
      <c r="V68" s="175" t="str">
        <f>IF(SUM(V63:W67)&gt;0,SUM(V63:W67),"")</f>
        <v/>
      </c>
      <c r="W68" s="175"/>
    </row>
    <row r="69" spans="2:23" ht="6.75" customHeight="1" x14ac:dyDescent="0.35"/>
    <row r="70" spans="2:23" ht="24.75" customHeight="1" x14ac:dyDescent="0.35">
      <c r="B70" s="193" t="s">
        <v>408</v>
      </c>
      <c r="C70" s="193"/>
      <c r="D70" s="193"/>
      <c r="E70" s="193"/>
      <c r="F70" s="193"/>
      <c r="G70" s="193"/>
      <c r="H70" s="193"/>
      <c r="I70" s="193"/>
      <c r="J70" s="193"/>
      <c r="K70" s="193"/>
      <c r="L70" s="193"/>
      <c r="M70" s="193"/>
      <c r="N70" s="193"/>
      <c r="O70" s="193"/>
      <c r="P70" s="193"/>
      <c r="Q70" s="193"/>
      <c r="R70" s="193"/>
      <c r="S70" s="193"/>
      <c r="T70" s="193"/>
      <c r="U70" s="193"/>
      <c r="V70" s="193"/>
      <c r="W70" s="193"/>
    </row>
    <row r="71" spans="2:23" ht="20.25" customHeight="1" x14ac:dyDescent="0.35">
      <c r="B71" s="169" t="s">
        <v>403</v>
      </c>
      <c r="C71" s="194"/>
      <c r="D71" s="194"/>
      <c r="E71" s="169" t="s">
        <v>402</v>
      </c>
      <c r="F71" s="194"/>
      <c r="G71" s="194"/>
      <c r="H71" s="170"/>
      <c r="I71" s="201" t="s">
        <v>401</v>
      </c>
      <c r="J71" s="202"/>
      <c r="K71" s="202"/>
      <c r="L71" s="203"/>
      <c r="M71" s="201" t="s">
        <v>400</v>
      </c>
      <c r="N71" s="202"/>
      <c r="O71" s="203"/>
      <c r="P71" s="169" t="s">
        <v>399</v>
      </c>
      <c r="Q71" s="194"/>
      <c r="R71" s="194"/>
      <c r="S71" s="170"/>
      <c r="T71" s="169" t="s">
        <v>398</v>
      </c>
      <c r="U71" s="170"/>
      <c r="V71" s="169" t="s">
        <v>397</v>
      </c>
      <c r="W71" s="170"/>
    </row>
    <row r="72" spans="2:23" ht="18" customHeight="1" x14ac:dyDescent="0.35">
      <c r="B72" s="186"/>
      <c r="C72" s="187"/>
      <c r="D72" s="187"/>
      <c r="E72" s="186"/>
      <c r="F72" s="187"/>
      <c r="G72" s="187"/>
      <c r="H72" s="197"/>
      <c r="I72" s="212"/>
      <c r="J72" s="213"/>
      <c r="K72" s="213"/>
      <c r="L72" s="214"/>
      <c r="M72" s="190"/>
      <c r="N72" s="205"/>
      <c r="O72" s="191"/>
      <c r="P72" s="190"/>
      <c r="Q72" s="205"/>
      <c r="R72" s="205"/>
      <c r="S72" s="191"/>
      <c r="T72" s="190"/>
      <c r="U72" s="191"/>
      <c r="V72" s="171" t="str">
        <f>IF(P72*T72&gt;0,P72*T72,"")</f>
        <v/>
      </c>
      <c r="W72" s="172"/>
    </row>
    <row r="73" spans="2:23" ht="18" customHeight="1" x14ac:dyDescent="0.35">
      <c r="B73" s="165"/>
      <c r="C73" s="166"/>
      <c r="D73" s="166"/>
      <c r="E73" s="165"/>
      <c r="F73" s="166"/>
      <c r="G73" s="166"/>
      <c r="H73" s="185"/>
      <c r="I73" s="212"/>
      <c r="J73" s="213"/>
      <c r="K73" s="213"/>
      <c r="L73" s="214"/>
      <c r="M73" s="167"/>
      <c r="N73" s="188"/>
      <c r="O73" s="168"/>
      <c r="P73" s="167"/>
      <c r="Q73" s="188"/>
      <c r="R73" s="188"/>
      <c r="S73" s="168"/>
      <c r="T73" s="167"/>
      <c r="U73" s="168"/>
      <c r="V73" s="171" t="str">
        <f>IF(P73*T73&gt;0,P73*T73,"")</f>
        <v/>
      </c>
      <c r="W73" s="172"/>
    </row>
    <row r="74" spans="2:23" ht="18" customHeight="1" x14ac:dyDescent="0.35">
      <c r="B74" s="165"/>
      <c r="C74" s="166"/>
      <c r="D74" s="166"/>
      <c r="E74" s="165"/>
      <c r="F74" s="166"/>
      <c r="G74" s="166"/>
      <c r="H74" s="185"/>
      <c r="I74" s="212"/>
      <c r="J74" s="213"/>
      <c r="K74" s="213"/>
      <c r="L74" s="214"/>
      <c r="M74" s="167"/>
      <c r="N74" s="188"/>
      <c r="O74" s="168"/>
      <c r="P74" s="167"/>
      <c r="Q74" s="188"/>
      <c r="R74" s="188"/>
      <c r="S74" s="168"/>
      <c r="T74" s="167"/>
      <c r="U74" s="168"/>
      <c r="V74" s="171" t="str">
        <f>IF(P74*T74&gt;0,P74*T74,"")</f>
        <v/>
      </c>
      <c r="W74" s="172"/>
    </row>
    <row r="75" spans="2:23" ht="18" customHeight="1" x14ac:dyDescent="0.35">
      <c r="B75" s="165"/>
      <c r="C75" s="166"/>
      <c r="D75" s="166"/>
      <c r="E75" s="165"/>
      <c r="F75" s="166"/>
      <c r="G75" s="166"/>
      <c r="H75" s="185"/>
      <c r="I75" s="212"/>
      <c r="J75" s="213"/>
      <c r="K75" s="213"/>
      <c r="L75" s="214"/>
      <c r="M75" s="167"/>
      <c r="N75" s="188"/>
      <c r="O75" s="168"/>
      <c r="P75" s="167"/>
      <c r="Q75" s="188"/>
      <c r="R75" s="188"/>
      <c r="S75" s="168"/>
      <c r="T75" s="167"/>
      <c r="U75" s="168"/>
      <c r="V75" s="171" t="str">
        <f>IF(P75*T75&gt;0,P75*T75,"")</f>
        <v/>
      </c>
      <c r="W75" s="172"/>
    </row>
    <row r="76" spans="2:23" ht="18" customHeight="1" x14ac:dyDescent="0.35">
      <c r="B76" s="165"/>
      <c r="C76" s="166"/>
      <c r="D76" s="166"/>
      <c r="E76" s="165"/>
      <c r="F76" s="166"/>
      <c r="G76" s="166"/>
      <c r="H76" s="185"/>
      <c r="I76" s="212"/>
      <c r="J76" s="213"/>
      <c r="K76" s="213"/>
      <c r="L76" s="214"/>
      <c r="M76" s="167"/>
      <c r="N76" s="188"/>
      <c r="O76" s="168"/>
      <c r="P76" s="167"/>
      <c r="Q76" s="188"/>
      <c r="R76" s="188"/>
      <c r="S76" s="168"/>
      <c r="T76" s="167"/>
      <c r="U76" s="168"/>
      <c r="V76" s="171" t="str">
        <f>IF(P76*T76&gt;0,P76*T76,"")</f>
        <v/>
      </c>
      <c r="W76" s="172"/>
    </row>
    <row r="77" spans="2:23" ht="18" customHeight="1" x14ac:dyDescent="0.35">
      <c r="O77" s="121"/>
      <c r="P77" s="192" t="str">
        <f>IF(SUM(Q72:Q76)=0,"",SUM(Q72:Q76))</f>
        <v/>
      </c>
      <c r="Q77" s="192"/>
      <c r="R77" s="192"/>
      <c r="S77" s="192"/>
      <c r="T77" s="173" t="s">
        <v>396</v>
      </c>
      <c r="U77" s="174"/>
      <c r="V77" s="175" t="str">
        <f>IF(SUM(V72:W76)&gt;0,SUM(V72:W76),"")</f>
        <v/>
      </c>
      <c r="W77" s="175"/>
    </row>
    <row r="78" spans="2:23" ht="6" customHeight="1" x14ac:dyDescent="0.35"/>
    <row r="79" spans="2:23" ht="24.75" customHeight="1" x14ac:dyDescent="0.35">
      <c r="B79" s="193" t="s">
        <v>407</v>
      </c>
      <c r="C79" s="193"/>
      <c r="D79" s="193"/>
      <c r="E79" s="193"/>
      <c r="F79" s="193"/>
      <c r="G79" s="193"/>
      <c r="H79" s="193"/>
      <c r="I79" s="193"/>
      <c r="J79" s="193"/>
      <c r="K79" s="193"/>
      <c r="L79" s="193"/>
      <c r="M79" s="193"/>
      <c r="N79" s="193"/>
      <c r="O79" s="193"/>
      <c r="P79" s="193"/>
      <c r="Q79" s="193"/>
      <c r="R79" s="193"/>
      <c r="S79" s="193"/>
      <c r="T79" s="193"/>
      <c r="U79" s="193"/>
      <c r="V79" s="193"/>
      <c r="W79" s="193"/>
    </row>
    <row r="80" spans="2:23" ht="20.25" customHeight="1" x14ac:dyDescent="0.35">
      <c r="B80" s="169" t="s">
        <v>403</v>
      </c>
      <c r="C80" s="194"/>
      <c r="D80" s="194"/>
      <c r="E80" s="169" t="s">
        <v>402</v>
      </c>
      <c r="F80" s="194"/>
      <c r="G80" s="194"/>
      <c r="H80" s="170"/>
      <c r="I80" s="201" t="s">
        <v>401</v>
      </c>
      <c r="J80" s="202"/>
      <c r="K80" s="202"/>
      <c r="L80" s="203"/>
      <c r="M80" s="201" t="s">
        <v>400</v>
      </c>
      <c r="N80" s="202"/>
      <c r="O80" s="203"/>
      <c r="P80" s="169" t="s">
        <v>399</v>
      </c>
      <c r="Q80" s="194"/>
      <c r="R80" s="194"/>
      <c r="S80" s="170"/>
      <c r="T80" s="169" t="s">
        <v>398</v>
      </c>
      <c r="U80" s="170"/>
      <c r="V80" s="169" t="s">
        <v>397</v>
      </c>
      <c r="W80" s="170"/>
    </row>
    <row r="81" spans="2:23" ht="18" customHeight="1" x14ac:dyDescent="0.35">
      <c r="B81" s="186"/>
      <c r="C81" s="187"/>
      <c r="D81" s="187"/>
      <c r="E81" s="186"/>
      <c r="F81" s="187"/>
      <c r="G81" s="187"/>
      <c r="H81" s="197"/>
      <c r="I81" s="212"/>
      <c r="J81" s="213"/>
      <c r="K81" s="213"/>
      <c r="L81" s="214"/>
      <c r="M81" s="190"/>
      <c r="N81" s="205"/>
      <c r="O81" s="191"/>
      <c r="P81" s="190"/>
      <c r="Q81" s="205"/>
      <c r="R81" s="205"/>
      <c r="S81" s="191"/>
      <c r="T81" s="190"/>
      <c r="U81" s="191"/>
      <c r="V81" s="171" t="str">
        <f>IF(P81*T81&gt;0,(P81*T81)*0.5,"")</f>
        <v/>
      </c>
      <c r="W81" s="172"/>
    </row>
    <row r="82" spans="2:23" ht="18" customHeight="1" x14ac:dyDescent="0.35">
      <c r="B82" s="165"/>
      <c r="C82" s="166"/>
      <c r="D82" s="166"/>
      <c r="E82" s="165"/>
      <c r="F82" s="166"/>
      <c r="G82" s="166"/>
      <c r="H82" s="185"/>
      <c r="I82" s="212"/>
      <c r="J82" s="213"/>
      <c r="K82" s="213"/>
      <c r="L82" s="214"/>
      <c r="M82" s="167"/>
      <c r="N82" s="188"/>
      <c r="O82" s="168"/>
      <c r="P82" s="167"/>
      <c r="Q82" s="188"/>
      <c r="R82" s="188"/>
      <c r="S82" s="168"/>
      <c r="T82" s="167"/>
      <c r="U82" s="168"/>
      <c r="V82" s="171" t="str">
        <f>IF(P82*T82&gt;0,(P82*T82)*0.5,"")</f>
        <v/>
      </c>
      <c r="W82" s="172"/>
    </row>
    <row r="83" spans="2:23" ht="18" customHeight="1" x14ac:dyDescent="0.35">
      <c r="B83" s="165"/>
      <c r="C83" s="166"/>
      <c r="D83" s="166"/>
      <c r="E83" s="165"/>
      <c r="F83" s="166"/>
      <c r="G83" s="166"/>
      <c r="H83" s="185"/>
      <c r="I83" s="212"/>
      <c r="J83" s="213"/>
      <c r="K83" s="213"/>
      <c r="L83" s="214"/>
      <c r="M83" s="167"/>
      <c r="N83" s="188"/>
      <c r="O83" s="168"/>
      <c r="P83" s="167"/>
      <c r="Q83" s="188"/>
      <c r="R83" s="188"/>
      <c r="S83" s="168"/>
      <c r="T83" s="167"/>
      <c r="U83" s="168"/>
      <c r="V83" s="171" t="str">
        <f>IF(P83*T83&gt;0,(P83*T83)*0.5,"")</f>
        <v/>
      </c>
      <c r="W83" s="172"/>
    </row>
    <row r="84" spans="2:23" ht="18" customHeight="1" x14ac:dyDescent="0.35">
      <c r="B84" s="165"/>
      <c r="C84" s="166"/>
      <c r="D84" s="166"/>
      <c r="E84" s="165"/>
      <c r="F84" s="166"/>
      <c r="G84" s="166"/>
      <c r="H84" s="185"/>
      <c r="I84" s="212"/>
      <c r="J84" s="213"/>
      <c r="K84" s="213"/>
      <c r="L84" s="214"/>
      <c r="M84" s="167"/>
      <c r="N84" s="188"/>
      <c r="O84" s="168"/>
      <c r="P84" s="167"/>
      <c r="Q84" s="188"/>
      <c r="R84" s="188"/>
      <c r="S84" s="168"/>
      <c r="T84" s="167"/>
      <c r="U84" s="168"/>
      <c r="V84" s="171" t="str">
        <f>IF(P84*T84&gt;0,(P84*T84)*0.5,"")</f>
        <v/>
      </c>
      <c r="W84" s="172"/>
    </row>
    <row r="85" spans="2:23" ht="18" customHeight="1" x14ac:dyDescent="0.35">
      <c r="B85" s="165"/>
      <c r="C85" s="166"/>
      <c r="D85" s="166"/>
      <c r="E85" s="165"/>
      <c r="F85" s="166"/>
      <c r="G85" s="166"/>
      <c r="H85" s="185"/>
      <c r="I85" s="212"/>
      <c r="J85" s="213"/>
      <c r="K85" s="213"/>
      <c r="L85" s="214"/>
      <c r="M85" s="167"/>
      <c r="N85" s="188"/>
      <c r="O85" s="168"/>
      <c r="P85" s="167"/>
      <c r="Q85" s="188"/>
      <c r="R85" s="188"/>
      <c r="S85" s="168"/>
      <c r="T85" s="167"/>
      <c r="U85" s="168"/>
      <c r="V85" s="171" t="str">
        <f>IF(P85*T85&gt;0,(P85*T85)*0.5,"")</f>
        <v/>
      </c>
      <c r="W85" s="172"/>
    </row>
    <row r="86" spans="2:23" ht="18" customHeight="1" x14ac:dyDescent="0.35">
      <c r="P86" s="192" t="str">
        <f>IF(SUM(Q81:Q85)=0,"",SUM(Q81:Q85))</f>
        <v/>
      </c>
      <c r="Q86" s="192"/>
      <c r="R86" s="192"/>
      <c r="S86" s="192"/>
      <c r="T86" s="192" t="s">
        <v>396</v>
      </c>
      <c r="U86" s="192"/>
      <c r="V86" s="175" t="str">
        <f>IF(SUM(V81:W85)&gt;0,SUM(V81:W85),"")</f>
        <v/>
      </c>
      <c r="W86" s="175"/>
    </row>
    <row r="87" spans="2:23" ht="6" customHeight="1" x14ac:dyDescent="0.35">
      <c r="P87" s="116"/>
      <c r="Q87" s="116"/>
      <c r="R87" s="116"/>
      <c r="S87" s="116"/>
      <c r="T87" s="116"/>
      <c r="U87" s="116"/>
      <c r="V87" s="116"/>
      <c r="W87" s="116"/>
    </row>
    <row r="88" spans="2:23" ht="6" customHeight="1" x14ac:dyDescent="0.35"/>
    <row r="89" spans="2:23" ht="24.75" customHeight="1" x14ac:dyDescent="0.35">
      <c r="B89" s="193" t="s">
        <v>406</v>
      </c>
      <c r="C89" s="193"/>
      <c r="D89" s="193"/>
      <c r="E89" s="193"/>
      <c r="F89" s="193"/>
      <c r="G89" s="193"/>
      <c r="H89" s="193"/>
      <c r="I89" s="193"/>
      <c r="J89" s="193"/>
      <c r="K89" s="193"/>
      <c r="L89" s="193"/>
      <c r="M89" s="193"/>
      <c r="N89" s="193"/>
      <c r="O89" s="193"/>
      <c r="P89" s="193"/>
      <c r="Q89" s="193"/>
      <c r="R89" s="193"/>
      <c r="S89" s="193"/>
      <c r="T89" s="193"/>
      <c r="U89" s="193"/>
      <c r="V89" s="193"/>
      <c r="W89" s="193"/>
    </row>
    <row r="90" spans="2:23" ht="20.25" customHeight="1" x14ac:dyDescent="0.35">
      <c r="B90" s="169" t="s">
        <v>403</v>
      </c>
      <c r="C90" s="194"/>
      <c r="D90" s="194"/>
      <c r="E90" s="169" t="s">
        <v>402</v>
      </c>
      <c r="F90" s="194"/>
      <c r="G90" s="194"/>
      <c r="H90" s="170"/>
      <c r="I90" s="201" t="s">
        <v>401</v>
      </c>
      <c r="J90" s="202"/>
      <c r="K90" s="202"/>
      <c r="L90" s="203"/>
      <c r="M90" s="201" t="s">
        <v>400</v>
      </c>
      <c r="N90" s="202"/>
      <c r="O90" s="203"/>
      <c r="P90" s="169" t="s">
        <v>399</v>
      </c>
      <c r="Q90" s="194"/>
      <c r="R90" s="194"/>
      <c r="S90" s="170"/>
      <c r="T90" s="169" t="s">
        <v>398</v>
      </c>
      <c r="U90" s="170"/>
      <c r="V90" s="169" t="s">
        <v>397</v>
      </c>
      <c r="W90" s="170"/>
    </row>
    <row r="91" spans="2:23" ht="18" customHeight="1" x14ac:dyDescent="0.35">
      <c r="B91" s="186"/>
      <c r="C91" s="187"/>
      <c r="D91" s="187"/>
      <c r="E91" s="186"/>
      <c r="F91" s="187"/>
      <c r="G91" s="187"/>
      <c r="H91" s="197"/>
      <c r="I91" s="212"/>
      <c r="J91" s="213"/>
      <c r="K91" s="213"/>
      <c r="L91" s="214"/>
      <c r="M91" s="190"/>
      <c r="N91" s="205"/>
      <c r="O91" s="191"/>
      <c r="P91" s="190"/>
      <c r="Q91" s="205"/>
      <c r="R91" s="205"/>
      <c r="S91" s="191"/>
      <c r="T91" s="190"/>
      <c r="U91" s="191"/>
      <c r="V91" s="171" t="str">
        <f>IF(P91*T91&gt;0,(P91*T91)*0.5,"")</f>
        <v/>
      </c>
      <c r="W91" s="172"/>
    </row>
    <row r="92" spans="2:23" ht="18" customHeight="1" x14ac:dyDescent="0.35">
      <c r="B92" s="165"/>
      <c r="C92" s="166"/>
      <c r="D92" s="166"/>
      <c r="E92" s="165"/>
      <c r="F92" s="166"/>
      <c r="G92" s="166"/>
      <c r="H92" s="185"/>
      <c r="I92" s="212"/>
      <c r="J92" s="213"/>
      <c r="K92" s="213"/>
      <c r="L92" s="214"/>
      <c r="M92" s="167"/>
      <c r="N92" s="188"/>
      <c r="O92" s="168"/>
      <c r="P92" s="167"/>
      <c r="Q92" s="188"/>
      <c r="R92" s="188"/>
      <c r="S92" s="168"/>
      <c r="T92" s="167"/>
      <c r="U92" s="168"/>
      <c r="V92" s="171" t="str">
        <f>IF(P92*T92&gt;0,(P92*T92)*0.5,"")</f>
        <v/>
      </c>
      <c r="W92" s="172"/>
    </row>
    <row r="93" spans="2:23" ht="18" customHeight="1" x14ac:dyDescent="0.35">
      <c r="B93" s="165"/>
      <c r="C93" s="166"/>
      <c r="D93" s="166"/>
      <c r="E93" s="165"/>
      <c r="F93" s="166"/>
      <c r="G93" s="166"/>
      <c r="H93" s="185"/>
      <c r="I93" s="212"/>
      <c r="J93" s="213"/>
      <c r="K93" s="213"/>
      <c r="L93" s="214"/>
      <c r="M93" s="167"/>
      <c r="N93" s="188"/>
      <c r="O93" s="168"/>
      <c r="P93" s="167"/>
      <c r="Q93" s="188"/>
      <c r="R93" s="188"/>
      <c r="S93" s="168"/>
      <c r="T93" s="167"/>
      <c r="U93" s="168"/>
      <c r="V93" s="171" t="str">
        <f>IF(P93*T93&gt;0,(P93*T93)*0.5,"")</f>
        <v/>
      </c>
      <c r="W93" s="172"/>
    </row>
    <row r="94" spans="2:23" ht="18" customHeight="1" x14ac:dyDescent="0.35">
      <c r="B94" s="165"/>
      <c r="C94" s="166"/>
      <c r="D94" s="166"/>
      <c r="E94" s="165"/>
      <c r="F94" s="166"/>
      <c r="G94" s="166"/>
      <c r="H94" s="185"/>
      <c r="I94" s="212"/>
      <c r="J94" s="213"/>
      <c r="K94" s="213"/>
      <c r="L94" s="214"/>
      <c r="M94" s="167"/>
      <c r="N94" s="188"/>
      <c r="O94" s="168"/>
      <c r="P94" s="167"/>
      <c r="Q94" s="188"/>
      <c r="R94" s="188"/>
      <c r="S94" s="168"/>
      <c r="T94" s="167"/>
      <c r="U94" s="168"/>
      <c r="V94" s="171" t="str">
        <f>IF(P94*T94&gt;0,(P94*T94)*0.5,"")</f>
        <v/>
      </c>
      <c r="W94" s="172"/>
    </row>
    <row r="95" spans="2:23" ht="18" customHeight="1" x14ac:dyDescent="0.35">
      <c r="B95" s="165"/>
      <c r="C95" s="166"/>
      <c r="D95" s="166"/>
      <c r="E95" s="165"/>
      <c r="F95" s="166"/>
      <c r="G95" s="166"/>
      <c r="H95" s="185"/>
      <c r="I95" s="212"/>
      <c r="J95" s="213"/>
      <c r="K95" s="213"/>
      <c r="L95" s="214"/>
      <c r="M95" s="167"/>
      <c r="N95" s="188"/>
      <c r="O95" s="168"/>
      <c r="P95" s="167"/>
      <c r="Q95" s="188"/>
      <c r="R95" s="188"/>
      <c r="S95" s="168"/>
      <c r="T95" s="167"/>
      <c r="U95" s="168"/>
      <c r="V95" s="171" t="str">
        <f>IF(P95*T95&gt;0,(P95*T95)*0.5,"")</f>
        <v/>
      </c>
      <c r="W95" s="172"/>
    </row>
    <row r="96" spans="2:23" ht="18" customHeight="1" x14ac:dyDescent="0.35">
      <c r="O96" s="121"/>
      <c r="P96" s="192" t="str">
        <f>IF(SUM(Q91:Q95)=0,"",SUM(Q91:Q95))</f>
        <v/>
      </c>
      <c r="Q96" s="192"/>
      <c r="R96" s="192"/>
      <c r="S96" s="192"/>
      <c r="T96" s="189" t="s">
        <v>396</v>
      </c>
      <c r="U96" s="189"/>
      <c r="V96" s="175" t="str">
        <f>IF(SUM(V91:W95)&gt;0,SUM(V91:W95),"")</f>
        <v/>
      </c>
      <c r="W96" s="175"/>
    </row>
    <row r="97" spans="2:23" ht="5.25" customHeight="1" x14ac:dyDescent="0.35">
      <c r="O97" s="121"/>
      <c r="P97" s="116"/>
      <c r="Q97" s="116"/>
      <c r="R97" s="116"/>
      <c r="S97" s="116"/>
      <c r="T97" s="116"/>
      <c r="U97" s="116"/>
      <c r="V97" s="116"/>
      <c r="W97" s="116"/>
    </row>
    <row r="98" spans="2:23" x14ac:dyDescent="0.35">
      <c r="B98" s="193" t="s">
        <v>405</v>
      </c>
      <c r="C98" s="193"/>
      <c r="D98" s="193"/>
      <c r="E98" s="193"/>
      <c r="F98" s="193"/>
      <c r="G98" s="193"/>
      <c r="H98" s="193"/>
      <c r="I98" s="193"/>
      <c r="J98" s="193"/>
      <c r="K98" s="193"/>
      <c r="L98" s="193"/>
      <c r="M98" s="193"/>
      <c r="N98" s="193"/>
      <c r="O98" s="193"/>
      <c r="P98" s="193"/>
      <c r="Q98" s="193"/>
      <c r="R98" s="193"/>
      <c r="S98" s="193"/>
      <c r="T98" s="193"/>
      <c r="U98" s="193"/>
      <c r="V98" s="193"/>
      <c r="W98" s="193"/>
    </row>
    <row r="99" spans="2:23" ht="20.25" customHeight="1" x14ac:dyDescent="0.35">
      <c r="B99" s="169" t="s">
        <v>403</v>
      </c>
      <c r="C99" s="194"/>
      <c r="D99" s="194"/>
      <c r="E99" s="169" t="s">
        <v>402</v>
      </c>
      <c r="F99" s="194"/>
      <c r="G99" s="194"/>
      <c r="H99" s="170"/>
      <c r="I99" s="201" t="s">
        <v>401</v>
      </c>
      <c r="J99" s="202"/>
      <c r="K99" s="202"/>
      <c r="L99" s="203"/>
      <c r="M99" s="201" t="s">
        <v>400</v>
      </c>
      <c r="N99" s="202"/>
      <c r="O99" s="203"/>
      <c r="P99" s="169" t="s">
        <v>399</v>
      </c>
      <c r="Q99" s="194"/>
      <c r="R99" s="194"/>
      <c r="S99" s="170"/>
      <c r="T99" s="169" t="s">
        <v>398</v>
      </c>
      <c r="U99" s="170"/>
      <c r="V99" s="169" t="s">
        <v>397</v>
      </c>
      <c r="W99" s="170"/>
    </row>
    <row r="100" spans="2:23" ht="18" customHeight="1" x14ac:dyDescent="0.35">
      <c r="B100" s="186"/>
      <c r="C100" s="187"/>
      <c r="D100" s="187"/>
      <c r="E100" s="186"/>
      <c r="F100" s="187"/>
      <c r="G100" s="187"/>
      <c r="H100" s="197"/>
      <c r="I100" s="212"/>
      <c r="J100" s="213"/>
      <c r="K100" s="213"/>
      <c r="L100" s="214"/>
      <c r="M100" s="190"/>
      <c r="N100" s="205"/>
      <c r="O100" s="191"/>
      <c r="P100" s="190"/>
      <c r="Q100" s="205"/>
      <c r="R100" s="205"/>
      <c r="S100" s="191"/>
      <c r="T100" s="190"/>
      <c r="U100" s="191"/>
      <c r="V100" s="171" t="str">
        <f>IF(P100*T100&gt;0,P100*T100,"")</f>
        <v/>
      </c>
      <c r="W100" s="172"/>
    </row>
    <row r="101" spans="2:23" ht="18" customHeight="1" x14ac:dyDescent="0.35">
      <c r="B101" s="165"/>
      <c r="C101" s="166"/>
      <c r="D101" s="166"/>
      <c r="E101" s="165"/>
      <c r="F101" s="166"/>
      <c r="G101" s="166"/>
      <c r="H101" s="185"/>
      <c r="I101" s="212"/>
      <c r="J101" s="213"/>
      <c r="K101" s="213"/>
      <c r="L101" s="214"/>
      <c r="M101" s="167"/>
      <c r="N101" s="188"/>
      <c r="O101" s="168"/>
      <c r="P101" s="167"/>
      <c r="Q101" s="188"/>
      <c r="R101" s="188"/>
      <c r="S101" s="168"/>
      <c r="T101" s="167"/>
      <c r="U101" s="168"/>
      <c r="V101" s="171" t="str">
        <f>IF(P101*T101&gt;0,P101*T101,"")</f>
        <v/>
      </c>
      <c r="W101" s="172"/>
    </row>
    <row r="102" spans="2:23" ht="18" customHeight="1" x14ac:dyDescent="0.35">
      <c r="B102" s="165"/>
      <c r="C102" s="166"/>
      <c r="D102" s="166"/>
      <c r="E102" s="165"/>
      <c r="F102" s="166"/>
      <c r="G102" s="166"/>
      <c r="H102" s="185"/>
      <c r="I102" s="212"/>
      <c r="J102" s="213"/>
      <c r="K102" s="213"/>
      <c r="L102" s="214"/>
      <c r="M102" s="167"/>
      <c r="N102" s="188"/>
      <c r="O102" s="168"/>
      <c r="P102" s="167"/>
      <c r="Q102" s="188"/>
      <c r="R102" s="188"/>
      <c r="S102" s="168"/>
      <c r="T102" s="167"/>
      <c r="U102" s="168"/>
      <c r="V102" s="171" t="str">
        <f>IF(P102*T102&gt;0,P102*T102,"")</f>
        <v/>
      </c>
      <c r="W102" s="172"/>
    </row>
    <row r="103" spans="2:23" ht="18" customHeight="1" x14ac:dyDescent="0.35">
      <c r="B103" s="165"/>
      <c r="C103" s="166"/>
      <c r="D103" s="166"/>
      <c r="E103" s="165"/>
      <c r="F103" s="166"/>
      <c r="G103" s="166"/>
      <c r="H103" s="185"/>
      <c r="I103" s="212"/>
      <c r="J103" s="213"/>
      <c r="K103" s="213"/>
      <c r="L103" s="214"/>
      <c r="M103" s="167"/>
      <c r="N103" s="188"/>
      <c r="O103" s="168"/>
      <c r="P103" s="167"/>
      <c r="Q103" s="188"/>
      <c r="R103" s="188"/>
      <c r="S103" s="168"/>
      <c r="T103" s="167"/>
      <c r="U103" s="168"/>
      <c r="V103" s="171" t="str">
        <f>IF(P103*T103&gt;0,P103*T103,"")</f>
        <v/>
      </c>
      <c r="W103" s="172"/>
    </row>
    <row r="104" spans="2:23" ht="18" customHeight="1" x14ac:dyDescent="0.35">
      <c r="B104" s="165"/>
      <c r="C104" s="166"/>
      <c r="D104" s="166"/>
      <c r="E104" s="165"/>
      <c r="F104" s="166"/>
      <c r="G104" s="166"/>
      <c r="H104" s="185"/>
      <c r="I104" s="212"/>
      <c r="J104" s="213"/>
      <c r="K104" s="213"/>
      <c r="L104" s="214"/>
      <c r="M104" s="167"/>
      <c r="N104" s="188"/>
      <c r="O104" s="168"/>
      <c r="P104" s="167"/>
      <c r="Q104" s="188"/>
      <c r="R104" s="188"/>
      <c r="S104" s="168"/>
      <c r="T104" s="167"/>
      <c r="U104" s="168"/>
      <c r="V104" s="171" t="str">
        <f>IF(P104*T104&gt;0,P104*T104,"")</f>
        <v/>
      </c>
      <c r="W104" s="172"/>
    </row>
    <row r="105" spans="2:23" ht="18" customHeight="1" x14ac:dyDescent="0.35">
      <c r="O105" s="121"/>
      <c r="P105" s="192" t="str">
        <f>IF(SUM(Q100:Q104)=0,"",SUM(Q100:Q104))</f>
        <v/>
      </c>
      <c r="Q105" s="192"/>
      <c r="R105" s="192"/>
      <c r="S105" s="192"/>
      <c r="T105" s="189" t="s">
        <v>396</v>
      </c>
      <c r="U105" s="189"/>
      <c r="V105" s="175" t="str">
        <f>IF(SUM(V100:W104)&gt;0,SUM(V100:W104),"")</f>
        <v/>
      </c>
      <c r="W105" s="175"/>
    </row>
    <row r="106" spans="2:23" ht="6" customHeight="1" x14ac:dyDescent="0.35"/>
    <row r="107" spans="2:23" ht="24.75" customHeight="1" x14ac:dyDescent="0.35">
      <c r="B107" s="193" t="s">
        <v>404</v>
      </c>
      <c r="C107" s="193"/>
      <c r="D107" s="193"/>
      <c r="E107" s="193"/>
      <c r="F107" s="193"/>
      <c r="G107" s="193"/>
      <c r="H107" s="193"/>
      <c r="I107" s="193"/>
      <c r="J107" s="193"/>
      <c r="K107" s="193"/>
      <c r="L107" s="193"/>
      <c r="M107" s="193"/>
      <c r="N107" s="193"/>
      <c r="O107" s="193"/>
      <c r="P107" s="193"/>
      <c r="Q107" s="193"/>
      <c r="R107" s="193"/>
      <c r="S107" s="193"/>
      <c r="T107" s="193"/>
      <c r="U107" s="193"/>
      <c r="V107" s="193"/>
      <c r="W107" s="193"/>
    </row>
    <row r="108" spans="2:23" ht="20.25" customHeight="1" x14ac:dyDescent="0.35">
      <c r="B108" s="169" t="s">
        <v>403</v>
      </c>
      <c r="C108" s="194"/>
      <c r="D108" s="194"/>
      <c r="E108" s="169" t="s">
        <v>402</v>
      </c>
      <c r="F108" s="194"/>
      <c r="G108" s="194"/>
      <c r="H108" s="170"/>
      <c r="I108" s="201" t="s">
        <v>401</v>
      </c>
      <c r="J108" s="202"/>
      <c r="K108" s="202"/>
      <c r="L108" s="203"/>
      <c r="M108" s="201" t="s">
        <v>400</v>
      </c>
      <c r="N108" s="202"/>
      <c r="O108" s="203"/>
      <c r="P108" s="169" t="s">
        <v>399</v>
      </c>
      <c r="Q108" s="194"/>
      <c r="R108" s="194"/>
      <c r="S108" s="170"/>
      <c r="T108" s="169" t="s">
        <v>398</v>
      </c>
      <c r="U108" s="170"/>
      <c r="V108" s="169" t="s">
        <v>397</v>
      </c>
      <c r="W108" s="170"/>
    </row>
    <row r="109" spans="2:23" ht="18" customHeight="1" x14ac:dyDescent="0.35">
      <c r="B109" s="186"/>
      <c r="C109" s="187"/>
      <c r="D109" s="187"/>
      <c r="E109" s="186"/>
      <c r="F109" s="187"/>
      <c r="G109" s="187"/>
      <c r="H109" s="197"/>
      <c r="I109" s="212"/>
      <c r="J109" s="213"/>
      <c r="K109" s="213"/>
      <c r="L109" s="214"/>
      <c r="M109" s="190"/>
      <c r="N109" s="205"/>
      <c r="O109" s="191"/>
      <c r="P109" s="190"/>
      <c r="Q109" s="205"/>
      <c r="R109" s="205"/>
      <c r="S109" s="191"/>
      <c r="T109" s="190"/>
      <c r="U109" s="191"/>
      <c r="V109" s="216" t="str">
        <f>IF(P109*T109&gt;0,P109*T109,"")</f>
        <v/>
      </c>
      <c r="W109" s="217"/>
    </row>
    <row r="110" spans="2:23" ht="18" customHeight="1" x14ac:dyDescent="0.35">
      <c r="B110" s="165"/>
      <c r="C110" s="166"/>
      <c r="D110" s="166"/>
      <c r="E110" s="165"/>
      <c r="F110" s="166"/>
      <c r="G110" s="166"/>
      <c r="H110" s="185"/>
      <c r="I110" s="212"/>
      <c r="J110" s="213"/>
      <c r="K110" s="213"/>
      <c r="L110" s="214"/>
      <c r="M110" s="167"/>
      <c r="N110" s="188"/>
      <c r="O110" s="168"/>
      <c r="P110" s="167"/>
      <c r="Q110" s="188"/>
      <c r="R110" s="188"/>
      <c r="S110" s="168"/>
      <c r="T110" s="167"/>
      <c r="U110" s="168"/>
      <c r="V110" s="216" t="str">
        <f>IF(P110*T110&gt;0,P110*T110,"")</f>
        <v/>
      </c>
      <c r="W110" s="217"/>
    </row>
    <row r="111" spans="2:23" ht="18" customHeight="1" x14ac:dyDescent="0.35">
      <c r="B111" s="165"/>
      <c r="C111" s="166"/>
      <c r="D111" s="166"/>
      <c r="E111" s="165"/>
      <c r="F111" s="166"/>
      <c r="G111" s="166"/>
      <c r="H111" s="185"/>
      <c r="I111" s="212"/>
      <c r="J111" s="213"/>
      <c r="K111" s="213"/>
      <c r="L111" s="214"/>
      <c r="M111" s="167"/>
      <c r="N111" s="188"/>
      <c r="O111" s="168"/>
      <c r="P111" s="167"/>
      <c r="Q111" s="188"/>
      <c r="R111" s="188"/>
      <c r="S111" s="168"/>
      <c r="T111" s="167"/>
      <c r="U111" s="168"/>
      <c r="V111" s="216" t="str">
        <f>IF(P111*T111&gt;0,P111*T111,"")</f>
        <v/>
      </c>
      <c r="W111" s="217"/>
    </row>
    <row r="112" spans="2:23" ht="18" customHeight="1" x14ac:dyDescent="0.35">
      <c r="B112" s="165"/>
      <c r="C112" s="166"/>
      <c r="D112" s="166"/>
      <c r="E112" s="165"/>
      <c r="F112" s="166"/>
      <c r="G112" s="166"/>
      <c r="H112" s="185"/>
      <c r="I112" s="212"/>
      <c r="J112" s="213"/>
      <c r="K112" s="213"/>
      <c r="L112" s="214"/>
      <c r="M112" s="167"/>
      <c r="N112" s="188"/>
      <c r="O112" s="168"/>
      <c r="P112" s="167"/>
      <c r="Q112" s="188"/>
      <c r="R112" s="188"/>
      <c r="S112" s="168"/>
      <c r="T112" s="167"/>
      <c r="U112" s="168"/>
      <c r="V112" s="216" t="str">
        <f>IF(P112*T112&gt;0,P112*T112,"")</f>
        <v/>
      </c>
      <c r="W112" s="217"/>
    </row>
    <row r="113" spans="1:31" ht="18" customHeight="1" x14ac:dyDescent="0.35">
      <c r="B113" s="165"/>
      <c r="C113" s="166"/>
      <c r="D113" s="166"/>
      <c r="E113" s="165"/>
      <c r="F113" s="166"/>
      <c r="G113" s="166"/>
      <c r="H113" s="185"/>
      <c r="I113" s="212"/>
      <c r="J113" s="213"/>
      <c r="K113" s="213"/>
      <c r="L113" s="214"/>
      <c r="M113" s="167"/>
      <c r="N113" s="188"/>
      <c r="O113" s="168"/>
      <c r="P113" s="167"/>
      <c r="Q113" s="188"/>
      <c r="R113" s="188"/>
      <c r="S113" s="168"/>
      <c r="T113" s="167"/>
      <c r="U113" s="168"/>
      <c r="V113" s="216" t="str">
        <f>IF(P113*T113&gt;0,P113*T113,"")</f>
        <v/>
      </c>
      <c r="W113" s="217"/>
    </row>
    <row r="114" spans="1:31" ht="18" customHeight="1" x14ac:dyDescent="0.35">
      <c r="O114" s="121"/>
      <c r="P114" s="192" t="str">
        <f>IF(SUM(Q109:Q113)=0,"",SUM(Q109:Q113))</f>
        <v/>
      </c>
      <c r="Q114" s="192"/>
      <c r="R114" s="192"/>
      <c r="S114" s="192"/>
      <c r="T114" s="189" t="s">
        <v>396</v>
      </c>
      <c r="U114" s="189"/>
      <c r="V114" s="175" t="str">
        <f>IF(SUM(V109:W113)&gt;0,SUM(V109:W113),"")</f>
        <v/>
      </c>
      <c r="W114" s="175"/>
    </row>
    <row r="115" spans="1:31" ht="4.5" customHeight="1" x14ac:dyDescent="0.35"/>
    <row r="116" spans="1:31" ht="14.25" customHeight="1" x14ac:dyDescent="0.35">
      <c r="M116" s="120"/>
      <c r="N116" s="120"/>
      <c r="O116" s="222" t="s">
        <v>395</v>
      </c>
      <c r="P116" s="222"/>
      <c r="Q116" s="222"/>
      <c r="R116" s="222"/>
      <c r="S116" s="222"/>
      <c r="T116" s="222"/>
      <c r="U116" s="222"/>
      <c r="V116" s="224" t="str">
        <f>IF(N(V114)+N(V96)+N(V105)+N(V86)+N(V77)+N(V68)+N(V59)+N(V50)+N(V40)+N(V31)=0,"",N(V114)+N(V96)+N(V105)+N(V86)+N(V77)+N(V68)+N(V59)+N(V50)+N(V40)+N(V31))</f>
        <v/>
      </c>
      <c r="W116" s="224"/>
    </row>
    <row r="117" spans="1:31" ht="23.25" customHeight="1" x14ac:dyDescent="0.35">
      <c r="B117" s="119"/>
      <c r="C117" s="119"/>
      <c r="D117" s="119"/>
      <c r="E117" s="119"/>
      <c r="F117" s="119"/>
      <c r="G117" s="119"/>
      <c r="H117" s="119"/>
      <c r="I117" s="119"/>
      <c r="J117" s="119"/>
      <c r="K117" s="119"/>
      <c r="L117" s="218" t="s">
        <v>394</v>
      </c>
      <c r="M117" s="218"/>
      <c r="N117" s="218"/>
      <c r="O117" s="218"/>
      <c r="P117" s="218"/>
      <c r="Q117" s="218"/>
      <c r="R117" s="218"/>
      <c r="S117" s="218"/>
      <c r="T117" s="218"/>
      <c r="U117" s="218"/>
      <c r="V117" s="221"/>
      <c r="W117" s="221"/>
      <c r="X117" s="118"/>
      <c r="Y117" s="118"/>
      <c r="Z117" s="118"/>
    </row>
    <row r="118" spans="1:31" ht="6.75" customHeight="1" x14ac:dyDescent="0.35"/>
    <row r="119" spans="1:31" x14ac:dyDescent="0.35">
      <c r="A119" s="184" t="s">
        <v>393</v>
      </c>
      <c r="B119" s="184"/>
      <c r="C119" s="184"/>
      <c r="D119" s="184"/>
      <c r="E119" s="184"/>
      <c r="F119" s="184"/>
      <c r="G119" s="184"/>
      <c r="H119" s="184"/>
      <c r="I119" s="184"/>
      <c r="J119" s="184"/>
      <c r="K119" s="184"/>
      <c r="L119" s="184"/>
      <c r="M119" s="184"/>
      <c r="N119" s="184"/>
      <c r="O119" s="184"/>
      <c r="P119" s="184"/>
      <c r="Q119" s="184"/>
      <c r="R119" s="184"/>
      <c r="S119" s="184"/>
      <c r="T119" s="184"/>
      <c r="U119" s="184"/>
      <c r="V119" s="184"/>
      <c r="W119" s="184"/>
    </row>
    <row r="120" spans="1:31" ht="18" customHeight="1" x14ac:dyDescent="0.35">
      <c r="B120" s="206" t="s">
        <v>392</v>
      </c>
      <c r="C120" s="206"/>
      <c r="D120" s="206"/>
      <c r="E120" s="206"/>
      <c r="F120" s="206"/>
      <c r="G120" s="206"/>
      <c r="H120" s="206"/>
      <c r="I120" s="206"/>
      <c r="J120" s="206"/>
      <c r="K120" s="206"/>
      <c r="L120" s="108"/>
    </row>
    <row r="121" spans="1:31" ht="18" customHeight="1" x14ac:dyDescent="0.35">
      <c r="B121" s="192" t="s">
        <v>391</v>
      </c>
      <c r="C121" s="192"/>
      <c r="D121" s="192"/>
      <c r="E121" s="192"/>
      <c r="F121" s="192"/>
      <c r="G121" s="192"/>
      <c r="H121" s="192"/>
      <c r="I121" s="192"/>
      <c r="J121" s="192"/>
      <c r="K121" s="192"/>
      <c r="L121" s="117"/>
      <c r="P121" s="116"/>
    </row>
    <row r="122" spans="1:31" ht="6.75" customHeight="1" x14ac:dyDescent="0.35">
      <c r="B122" s="116"/>
      <c r="C122" s="116"/>
      <c r="D122" s="116"/>
      <c r="E122" s="116"/>
      <c r="F122" s="116"/>
      <c r="G122" s="116"/>
      <c r="H122" s="116"/>
      <c r="I122" s="116"/>
      <c r="J122" s="116"/>
      <c r="K122" s="116"/>
      <c r="L122" s="116"/>
      <c r="P122" s="116"/>
    </row>
    <row r="123" spans="1:31" s="113" customFormat="1" ht="10.5" customHeight="1" x14ac:dyDescent="0.3">
      <c r="E123" s="223" t="s">
        <v>390</v>
      </c>
      <c r="F123" s="223"/>
      <c r="G123" s="223"/>
      <c r="H123" s="223"/>
      <c r="I123" s="223"/>
      <c r="J123" s="223"/>
      <c r="K123" s="223"/>
      <c r="L123" s="223"/>
      <c r="M123" s="223"/>
      <c r="N123" s="223"/>
      <c r="O123" s="223"/>
      <c r="P123" s="223"/>
      <c r="Q123" s="223"/>
      <c r="R123" s="223"/>
      <c r="S123" s="223"/>
      <c r="T123" s="223"/>
      <c r="U123" s="223"/>
      <c r="V123" s="223"/>
      <c r="W123" s="223"/>
    </row>
    <row r="124" spans="1:31" s="113" customFormat="1" ht="10.5" customHeight="1" x14ac:dyDescent="0.3">
      <c r="E124" s="114"/>
      <c r="F124" s="114"/>
      <c r="G124" s="114"/>
      <c r="H124" s="223" t="s">
        <v>389</v>
      </c>
      <c r="I124" s="223"/>
      <c r="J124" s="223"/>
      <c r="K124" s="223"/>
      <c r="L124" s="223"/>
      <c r="M124" s="223"/>
      <c r="N124" s="223"/>
      <c r="O124" s="223"/>
      <c r="P124" s="223"/>
      <c r="Q124" s="223"/>
      <c r="R124" s="223"/>
      <c r="S124" s="223"/>
      <c r="T124" s="223"/>
      <c r="U124" s="114"/>
      <c r="V124" s="114"/>
      <c r="W124" s="114"/>
      <c r="AA124" s="115"/>
      <c r="AB124" s="115"/>
      <c r="AC124" s="115"/>
      <c r="AD124" s="115"/>
      <c r="AE124" s="115"/>
    </row>
    <row r="125" spans="1:31" s="113" customFormat="1" ht="10.5" customHeight="1" x14ac:dyDescent="0.3">
      <c r="B125" s="115"/>
      <c r="C125" s="115"/>
      <c r="D125" s="115"/>
      <c r="E125" s="114"/>
      <c r="F125" s="114"/>
      <c r="G125" s="114"/>
      <c r="H125" s="223" t="s">
        <v>388</v>
      </c>
      <c r="I125" s="223"/>
      <c r="J125" s="223"/>
      <c r="K125" s="223"/>
      <c r="L125" s="223"/>
      <c r="M125" s="223"/>
      <c r="N125" s="223"/>
      <c r="O125" s="223"/>
      <c r="P125" s="223"/>
      <c r="Q125" s="223"/>
      <c r="R125" s="223"/>
      <c r="S125" s="223"/>
      <c r="T125" s="223"/>
      <c r="U125" s="223"/>
      <c r="V125" s="114"/>
      <c r="W125" s="114"/>
    </row>
    <row r="126" spans="1:31" ht="6.75" customHeight="1" x14ac:dyDescent="0.35">
      <c r="E126" s="112"/>
      <c r="F126" s="112"/>
      <c r="G126" s="112"/>
      <c r="H126" s="112"/>
      <c r="I126" s="112"/>
      <c r="J126" s="112"/>
      <c r="K126" s="112"/>
      <c r="L126" s="112"/>
      <c r="M126" s="112"/>
      <c r="N126" s="112"/>
      <c r="O126" s="112"/>
      <c r="P126" s="112"/>
      <c r="Q126" s="112"/>
      <c r="R126" s="112"/>
      <c r="S126" s="112"/>
      <c r="T126" s="112"/>
      <c r="U126" s="112"/>
      <c r="V126" s="112"/>
      <c r="W126" s="112"/>
    </row>
    <row r="127" spans="1:31" x14ac:dyDescent="0.35">
      <c r="A127" s="184" t="s">
        <v>128</v>
      </c>
      <c r="B127" s="184"/>
      <c r="C127" s="184"/>
      <c r="D127" s="184"/>
      <c r="E127" s="184"/>
      <c r="F127" s="184"/>
      <c r="G127" s="184"/>
      <c r="H127" s="184"/>
      <c r="I127" s="184"/>
      <c r="J127" s="184"/>
      <c r="K127" s="184"/>
      <c r="L127" s="184"/>
      <c r="M127" s="184"/>
      <c r="N127" s="184"/>
      <c r="O127" s="184"/>
      <c r="P127" s="184"/>
      <c r="Q127" s="184"/>
      <c r="R127" s="184"/>
      <c r="S127" s="184"/>
      <c r="T127" s="184"/>
      <c r="U127" s="184"/>
      <c r="V127" s="184"/>
      <c r="W127" s="184"/>
    </row>
    <row r="128" spans="1:31" ht="4.5" customHeight="1" x14ac:dyDescent="0.35"/>
    <row r="129" spans="2:23" x14ac:dyDescent="0.35">
      <c r="B129" s="193" t="s">
        <v>129</v>
      </c>
      <c r="C129" s="193"/>
      <c r="D129" s="193"/>
      <c r="E129" s="193"/>
      <c r="F129" s="193"/>
      <c r="G129" s="193"/>
      <c r="H129" s="193"/>
      <c r="I129" s="193"/>
      <c r="J129" s="193"/>
      <c r="K129" s="193"/>
      <c r="L129" s="193"/>
      <c r="M129" s="193"/>
      <c r="N129" s="193"/>
      <c r="O129" s="193"/>
      <c r="P129" s="193"/>
      <c r="Q129" s="193"/>
      <c r="R129" s="193"/>
      <c r="S129" s="193"/>
      <c r="T129" s="193"/>
      <c r="U129" s="193"/>
      <c r="V129" s="193"/>
      <c r="W129" s="193"/>
    </row>
    <row r="130" spans="2:23" x14ac:dyDescent="0.35">
      <c r="B130" s="193"/>
      <c r="C130" s="193"/>
      <c r="D130" s="193"/>
      <c r="E130" s="193"/>
      <c r="F130" s="193"/>
      <c r="G130" s="193"/>
      <c r="H130" s="193"/>
      <c r="I130" s="193"/>
      <c r="J130" s="193"/>
      <c r="K130" s="193"/>
      <c r="L130" s="193"/>
      <c r="M130" s="193"/>
      <c r="N130" s="193"/>
      <c r="O130" s="193"/>
      <c r="P130" s="193"/>
      <c r="Q130" s="193"/>
      <c r="R130" s="193"/>
      <c r="S130" s="193"/>
      <c r="T130" s="193"/>
      <c r="U130" s="193"/>
      <c r="V130" s="193"/>
      <c r="W130" s="193"/>
    </row>
    <row r="131" spans="2:23" x14ac:dyDescent="0.35">
      <c r="B131" s="193"/>
      <c r="C131" s="193"/>
      <c r="D131" s="193"/>
      <c r="E131" s="193"/>
      <c r="F131" s="193"/>
      <c r="G131" s="193"/>
      <c r="H131" s="193"/>
      <c r="I131" s="193"/>
      <c r="J131" s="193"/>
      <c r="K131" s="193"/>
      <c r="L131" s="193"/>
      <c r="M131" s="193"/>
      <c r="N131" s="193"/>
      <c r="O131" s="193"/>
      <c r="P131" s="193"/>
      <c r="Q131" s="193"/>
      <c r="R131" s="193"/>
      <c r="S131" s="193"/>
      <c r="T131" s="193"/>
      <c r="U131" s="193"/>
      <c r="V131" s="193"/>
      <c r="W131" s="193"/>
    </row>
    <row r="132" spans="2:23" s="110" customFormat="1" ht="13.5" customHeight="1" x14ac:dyDescent="0.35">
      <c r="B132" s="193"/>
      <c r="C132" s="193"/>
      <c r="D132" s="193"/>
      <c r="E132" s="193"/>
      <c r="F132" s="193"/>
      <c r="G132" s="193"/>
      <c r="H132" s="193"/>
      <c r="I132" s="193"/>
      <c r="J132" s="193"/>
      <c r="K132" s="193"/>
      <c r="L132" s="193"/>
      <c r="M132" s="193"/>
      <c r="N132" s="193"/>
      <c r="O132" s="193"/>
      <c r="P132" s="193"/>
      <c r="Q132" s="193"/>
      <c r="R132" s="193"/>
      <c r="S132" s="193"/>
      <c r="T132" s="193"/>
      <c r="U132" s="193"/>
      <c r="V132" s="193"/>
      <c r="W132" s="193"/>
    </row>
    <row r="133" spans="2:23" s="110" customFormat="1" x14ac:dyDescent="0.35"/>
    <row r="134" spans="2:23" x14ac:dyDescent="0.35">
      <c r="M134" s="108"/>
      <c r="N134" s="108"/>
      <c r="O134" s="108"/>
      <c r="P134" s="108"/>
      <c r="Q134" s="108"/>
      <c r="R134" s="108"/>
      <c r="S134" s="108"/>
      <c r="U134" s="220"/>
      <c r="V134" s="220"/>
    </row>
    <row r="135" spans="2:23" ht="13.9" x14ac:dyDescent="0.35">
      <c r="B135" s="106" t="s">
        <v>387</v>
      </c>
      <c r="C135" s="106"/>
      <c r="D135" s="106"/>
      <c r="E135" s="106"/>
      <c r="F135" s="106"/>
      <c r="G135" s="106"/>
      <c r="H135" s="106"/>
      <c r="I135" s="106"/>
      <c r="J135" s="106"/>
      <c r="L135" s="106"/>
      <c r="M135" s="235" t="s">
        <v>384</v>
      </c>
      <c r="N135" s="235"/>
      <c r="O135" s="235"/>
      <c r="P135" s="235"/>
      <c r="Q135" s="235"/>
      <c r="R135" s="235"/>
      <c r="S135" s="235"/>
      <c r="T135" s="106"/>
      <c r="U135" s="219" t="s">
        <v>130</v>
      </c>
      <c r="V135" s="219"/>
      <c r="W135" s="106"/>
    </row>
    <row r="136" spans="2:23" ht="13.9" x14ac:dyDescent="0.35">
      <c r="B136" s="106"/>
      <c r="C136" s="106"/>
      <c r="D136" s="106"/>
      <c r="E136" s="106"/>
      <c r="F136" s="106"/>
      <c r="G136" s="106"/>
      <c r="H136" s="106"/>
      <c r="I136" s="106"/>
      <c r="J136" s="106"/>
      <c r="M136" s="109"/>
      <c r="N136" s="109"/>
      <c r="O136" s="109"/>
      <c r="P136" s="109"/>
      <c r="Q136" s="108"/>
      <c r="R136" s="108"/>
      <c r="S136" s="108"/>
      <c r="U136" s="108"/>
      <c r="V136" s="108"/>
    </row>
    <row r="137" spans="2:23" ht="13.9" x14ac:dyDescent="0.35">
      <c r="B137" s="106" t="s">
        <v>386</v>
      </c>
      <c r="C137" s="106"/>
      <c r="D137" s="106"/>
      <c r="E137" s="106"/>
      <c r="F137" s="106"/>
      <c r="G137" s="106"/>
      <c r="H137" s="106"/>
      <c r="I137" s="106"/>
      <c r="J137" s="106"/>
      <c r="L137" s="106"/>
      <c r="M137" s="235" t="s">
        <v>384</v>
      </c>
      <c r="N137" s="235"/>
      <c r="O137" s="235"/>
      <c r="P137" s="235"/>
      <c r="Q137" s="235"/>
      <c r="R137" s="235"/>
      <c r="S137" s="235"/>
      <c r="T137" s="106"/>
      <c r="U137" s="219" t="s">
        <v>130</v>
      </c>
      <c r="V137" s="219"/>
      <c r="W137" s="106"/>
    </row>
    <row r="138" spans="2:23" ht="13.9" x14ac:dyDescent="0.35">
      <c r="B138" s="106"/>
      <c r="C138" s="106"/>
      <c r="D138" s="106"/>
      <c r="E138" s="106"/>
      <c r="F138" s="106"/>
      <c r="G138" s="106"/>
      <c r="H138" s="106"/>
      <c r="I138" s="106"/>
      <c r="J138" s="106"/>
      <c r="U138" s="108"/>
      <c r="V138" s="108"/>
    </row>
    <row r="139" spans="2:23" ht="13.9" x14ac:dyDescent="0.35">
      <c r="B139" s="106" t="s">
        <v>385</v>
      </c>
      <c r="C139" s="106"/>
      <c r="D139" s="106"/>
      <c r="E139" s="106"/>
      <c r="F139" s="106"/>
      <c r="G139" s="106"/>
      <c r="H139" s="106"/>
      <c r="I139" s="106"/>
      <c r="J139" s="106"/>
      <c r="K139" s="107"/>
      <c r="L139" s="106"/>
      <c r="M139" s="219" t="s">
        <v>384</v>
      </c>
      <c r="N139" s="219"/>
      <c r="O139" s="219"/>
      <c r="P139" s="219"/>
      <c r="Q139" s="219"/>
      <c r="R139" s="219"/>
      <c r="S139" s="219"/>
      <c r="T139" s="106"/>
      <c r="U139" s="235" t="s">
        <v>130</v>
      </c>
      <c r="V139" s="235"/>
      <c r="W139" s="106"/>
    </row>
    <row r="140" spans="2:23" x14ac:dyDescent="0.35">
      <c r="B140" s="210" t="s">
        <v>383</v>
      </c>
      <c r="C140" s="210"/>
      <c r="D140" s="210"/>
      <c r="E140" s="210"/>
      <c r="F140" s="210"/>
      <c r="G140" s="210"/>
      <c r="H140" s="210"/>
      <c r="I140" s="210"/>
      <c r="J140" s="210"/>
      <c r="K140" s="210"/>
      <c r="L140" s="210"/>
      <c r="M140" s="210"/>
      <c r="N140" s="210"/>
      <c r="O140" s="210"/>
      <c r="P140" s="210"/>
      <c r="Q140" s="210"/>
      <c r="R140" s="210"/>
      <c r="S140" s="210"/>
      <c r="T140" s="210"/>
      <c r="U140" s="210"/>
      <c r="V140" s="210"/>
      <c r="W140" s="210"/>
    </row>
  </sheetData>
  <sheetProtection password="FB93" sheet="1" selectLockedCells="1"/>
  <mergeCells count="515">
    <mergeCell ref="E73:H73"/>
    <mergeCell ref="B74:D74"/>
    <mergeCell ref="B79:W79"/>
    <mergeCell ref="V75:W75"/>
    <mergeCell ref="B72:D72"/>
    <mergeCell ref="E72:H72"/>
    <mergeCell ref="B73:D73"/>
    <mergeCell ref="M71:O71"/>
    <mergeCell ref="T105:U105"/>
    <mergeCell ref="V105:W105"/>
    <mergeCell ref="T103:U103"/>
    <mergeCell ref="T101:U101"/>
    <mergeCell ref="B95:D95"/>
    <mergeCell ref="E95:H95"/>
    <mergeCell ref="M102:O102"/>
    <mergeCell ref="I99:L99"/>
    <mergeCell ref="I100:L100"/>
    <mergeCell ref="T104:U104"/>
    <mergeCell ref="B103:D103"/>
    <mergeCell ref="B100:D100"/>
    <mergeCell ref="B101:D101"/>
    <mergeCell ref="B99:D99"/>
    <mergeCell ref="B107:W107"/>
    <mergeCell ref="I102:L102"/>
    <mergeCell ref="I103:L103"/>
    <mergeCell ref="I104:L104"/>
    <mergeCell ref="M101:O101"/>
    <mergeCell ref="E103:H103"/>
    <mergeCell ref="E99:H99"/>
    <mergeCell ref="U139:V139"/>
    <mergeCell ref="M139:S139"/>
    <mergeCell ref="M135:S135"/>
    <mergeCell ref="M137:S137"/>
    <mergeCell ref="I111:L111"/>
    <mergeCell ref="I112:L112"/>
    <mergeCell ref="I66:L66"/>
    <mergeCell ref="I67:L67"/>
    <mergeCell ref="I71:L71"/>
    <mergeCell ref="I72:L72"/>
    <mergeCell ref="I73:L73"/>
    <mergeCell ref="I74:L74"/>
    <mergeCell ref="V84:W84"/>
    <mergeCell ref="V81:W81"/>
    <mergeCell ref="T74:U74"/>
    <mergeCell ref="T72:U72"/>
    <mergeCell ref="T73:U73"/>
    <mergeCell ref="V72:W72"/>
    <mergeCell ref="T83:U83"/>
    <mergeCell ref="P67:S67"/>
    <mergeCell ref="I82:L82"/>
    <mergeCell ref="I94:L94"/>
    <mergeCell ref="I93:L93"/>
    <mergeCell ref="I85:L85"/>
    <mergeCell ref="P16:R16"/>
    <mergeCell ref="J20:W20"/>
    <mergeCell ref="T34:U34"/>
    <mergeCell ref="V29:W29"/>
    <mergeCell ref="V30:W30"/>
    <mergeCell ref="I101:L101"/>
    <mergeCell ref="I39:L39"/>
    <mergeCell ref="B37:D37"/>
    <mergeCell ref="B39:D39"/>
    <mergeCell ref="I37:L37"/>
    <mergeCell ref="I46:L46"/>
    <mergeCell ref="I47:L47"/>
    <mergeCell ref="B45:D45"/>
    <mergeCell ref="E45:H45"/>
    <mergeCell ref="B46:D46"/>
    <mergeCell ref="E46:H46"/>
    <mergeCell ref="I53:L53"/>
    <mergeCell ref="I45:L45"/>
    <mergeCell ref="T37:U37"/>
    <mergeCell ref="T39:U39"/>
    <mergeCell ref="V40:W40"/>
    <mergeCell ref="B43:W43"/>
    <mergeCell ref="T38:U38"/>
    <mergeCell ref="O40:U40"/>
    <mergeCell ref="T35:U35"/>
    <mergeCell ref="J21:W21"/>
    <mergeCell ref="O4:S4"/>
    <mergeCell ref="O3:S3"/>
    <mergeCell ref="O5:S5"/>
    <mergeCell ref="B20:I20"/>
    <mergeCell ref="B21:I21"/>
    <mergeCell ref="D12:O12"/>
    <mergeCell ref="H8:P8"/>
    <mergeCell ref="I25:L25"/>
    <mergeCell ref="I26:L26"/>
    <mergeCell ref="I27:L27"/>
    <mergeCell ref="I28:L28"/>
    <mergeCell ref="H9:P9"/>
    <mergeCell ref="B29:D29"/>
    <mergeCell ref="E27:H27"/>
    <mergeCell ref="B26:D26"/>
    <mergeCell ref="E25:H25"/>
    <mergeCell ref="E29:H29"/>
    <mergeCell ref="M34:O34"/>
    <mergeCell ref="I34:L34"/>
    <mergeCell ref="B25:D25"/>
    <mergeCell ref="M27:O27"/>
    <mergeCell ref="B30:D30"/>
    <mergeCell ref="Q8:S8"/>
    <mergeCell ref="J13:W13"/>
    <mergeCell ref="G14:W14"/>
    <mergeCell ref="B34:D34"/>
    <mergeCell ref="T3:V3"/>
    <mergeCell ref="T4:V4"/>
    <mergeCell ref="T5:V5"/>
    <mergeCell ref="O31:U31"/>
    <mergeCell ref="I29:L29"/>
    <mergeCell ref="I30:L30"/>
    <mergeCell ref="E34:H34"/>
    <mergeCell ref="T30:U30"/>
    <mergeCell ref="S12:W12"/>
    <mergeCell ref="B12:C12"/>
    <mergeCell ref="V25:W25"/>
    <mergeCell ref="V26:W26"/>
    <mergeCell ref="V27:W27"/>
    <mergeCell ref="V28:W28"/>
    <mergeCell ref="K16:O16"/>
    <mergeCell ref="S16:W16"/>
    <mergeCell ref="B14:F14"/>
    <mergeCell ref="T28:U28"/>
    <mergeCell ref="V34:W34"/>
    <mergeCell ref="V31:W31"/>
    <mergeCell ref="B17:G17"/>
    <mergeCell ref="H17:V17"/>
    <mergeCell ref="B27:D27"/>
    <mergeCell ref="B28:D28"/>
    <mergeCell ref="P25:S25"/>
    <mergeCell ref="E28:H28"/>
    <mergeCell ref="M25:O25"/>
    <mergeCell ref="P28:S28"/>
    <mergeCell ref="P26:S26"/>
    <mergeCell ref="P27:S27"/>
    <mergeCell ref="B36:D36"/>
    <mergeCell ref="I44:L44"/>
    <mergeCell ref="B35:D35"/>
    <mergeCell ref="E35:H35"/>
    <mergeCell ref="E36:H36"/>
    <mergeCell ref="I36:L36"/>
    <mergeCell ref="I38:L38"/>
    <mergeCell ref="B44:D44"/>
    <mergeCell ref="E44:H44"/>
    <mergeCell ref="E37:H37"/>
    <mergeCell ref="E39:H39"/>
    <mergeCell ref="M65:O65"/>
    <mergeCell ref="M73:O73"/>
    <mergeCell ref="M74:O74"/>
    <mergeCell ref="M66:O66"/>
    <mergeCell ref="I110:L110"/>
    <mergeCell ref="V110:W110"/>
    <mergeCell ref="V109:W109"/>
    <mergeCell ref="T109:U109"/>
    <mergeCell ref="T110:U110"/>
    <mergeCell ref="I109:L109"/>
    <mergeCell ref="M93:O93"/>
    <mergeCell ref="M104:O104"/>
    <mergeCell ref="I75:L75"/>
    <mergeCell ref="I84:L84"/>
    <mergeCell ref="I76:L76"/>
    <mergeCell ref="I80:L80"/>
    <mergeCell ref="V68:W68"/>
    <mergeCell ref="T66:U66"/>
    <mergeCell ref="P74:S74"/>
    <mergeCell ref="I83:L83"/>
    <mergeCell ref="I95:L95"/>
    <mergeCell ref="P81:S81"/>
    <mergeCell ref="P83:S83"/>
    <mergeCell ref="P95:S95"/>
    <mergeCell ref="P113:S113"/>
    <mergeCell ref="M111:O111"/>
    <mergeCell ref="M112:O112"/>
    <mergeCell ref="V116:W116"/>
    <mergeCell ref="H124:T124"/>
    <mergeCell ref="I113:L113"/>
    <mergeCell ref="P111:S111"/>
    <mergeCell ref="T113:U113"/>
    <mergeCell ref="P112:S112"/>
    <mergeCell ref="T111:U111"/>
    <mergeCell ref="B121:K121"/>
    <mergeCell ref="V111:W111"/>
    <mergeCell ref="V112:W112"/>
    <mergeCell ref="B120:K120"/>
    <mergeCell ref="B104:D104"/>
    <mergeCell ref="M108:O108"/>
    <mergeCell ref="I108:L108"/>
    <mergeCell ref="B108:D108"/>
    <mergeCell ref="E108:H108"/>
    <mergeCell ref="E104:H104"/>
    <mergeCell ref="E111:H111"/>
    <mergeCell ref="E112:H112"/>
    <mergeCell ref="P110:S110"/>
    <mergeCell ref="B110:D110"/>
    <mergeCell ref="E110:H110"/>
    <mergeCell ref="E109:H109"/>
    <mergeCell ref="B109:D109"/>
    <mergeCell ref="B113:D113"/>
    <mergeCell ref="E113:H113"/>
    <mergeCell ref="B111:D111"/>
    <mergeCell ref="B112:D112"/>
    <mergeCell ref="V113:W113"/>
    <mergeCell ref="L117:U117"/>
    <mergeCell ref="T108:U108"/>
    <mergeCell ref="U135:V135"/>
    <mergeCell ref="U137:V137"/>
    <mergeCell ref="M109:O109"/>
    <mergeCell ref="M110:O110"/>
    <mergeCell ref="T112:U112"/>
    <mergeCell ref="V108:W108"/>
    <mergeCell ref="B129:W132"/>
    <mergeCell ref="M113:O113"/>
    <mergeCell ref="P114:S114"/>
    <mergeCell ref="U134:V134"/>
    <mergeCell ref="V117:W117"/>
    <mergeCell ref="T114:U114"/>
    <mergeCell ref="V114:W114"/>
    <mergeCell ref="O116:U116"/>
    <mergeCell ref="P109:S109"/>
    <mergeCell ref="E123:W123"/>
    <mergeCell ref="H125:U125"/>
    <mergeCell ref="V103:W103"/>
    <mergeCell ref="V104:W104"/>
    <mergeCell ref="V102:W102"/>
    <mergeCell ref="V100:W100"/>
    <mergeCell ref="V101:W101"/>
    <mergeCell ref="P101:S101"/>
    <mergeCell ref="P104:S104"/>
    <mergeCell ref="P102:S102"/>
    <mergeCell ref="P103:S103"/>
    <mergeCell ref="M103:O103"/>
    <mergeCell ref="M95:O95"/>
    <mergeCell ref="T102:U102"/>
    <mergeCell ref="P108:S108"/>
    <mergeCell ref="P105:S105"/>
    <mergeCell ref="E94:H94"/>
    <mergeCell ref="E100:H100"/>
    <mergeCell ref="T100:U100"/>
    <mergeCell ref="E101:H101"/>
    <mergeCell ref="P96:S96"/>
    <mergeCell ref="M99:O99"/>
    <mergeCell ref="M100:O100"/>
    <mergeCell ref="M94:O94"/>
    <mergeCell ref="E102:H102"/>
    <mergeCell ref="B102:D102"/>
    <mergeCell ref="P90:S90"/>
    <mergeCell ref="P91:S91"/>
    <mergeCell ref="P86:S86"/>
    <mergeCell ref="B83:D83"/>
    <mergeCell ref="M92:O92"/>
    <mergeCell ref="P84:S84"/>
    <mergeCell ref="P85:S85"/>
    <mergeCell ref="E85:H85"/>
    <mergeCell ref="P94:S94"/>
    <mergeCell ref="P99:S99"/>
    <mergeCell ref="P100:S100"/>
    <mergeCell ref="E83:H83"/>
    <mergeCell ref="B90:D90"/>
    <mergeCell ref="E90:H90"/>
    <mergeCell ref="B93:D93"/>
    <mergeCell ref="B94:D94"/>
    <mergeCell ref="I92:L92"/>
    <mergeCell ref="M82:O82"/>
    <mergeCell ref="M83:O83"/>
    <mergeCell ref="M84:O84"/>
    <mergeCell ref="M85:O85"/>
    <mergeCell ref="I90:L90"/>
    <mergeCell ref="B91:D91"/>
    <mergeCell ref="E91:H91"/>
    <mergeCell ref="M90:O90"/>
    <mergeCell ref="I91:L91"/>
    <mergeCell ref="M91:O91"/>
    <mergeCell ref="E64:H64"/>
    <mergeCell ref="B65:D65"/>
    <mergeCell ref="B47:D47"/>
    <mergeCell ref="E47:H47"/>
    <mergeCell ref="I48:L48"/>
    <mergeCell ref="I65:L65"/>
    <mergeCell ref="B56:D56"/>
    <mergeCell ref="E82:H82"/>
    <mergeCell ref="B84:D84"/>
    <mergeCell ref="E84:H84"/>
    <mergeCell ref="I49:L49"/>
    <mergeCell ref="I54:L54"/>
    <mergeCell ref="I55:L55"/>
    <mergeCell ref="I56:L56"/>
    <mergeCell ref="E53:H53"/>
    <mergeCell ref="B53:D53"/>
    <mergeCell ref="I81:L81"/>
    <mergeCell ref="B80:D80"/>
    <mergeCell ref="E80:H80"/>
    <mergeCell ref="B63:D63"/>
    <mergeCell ref="I64:L64"/>
    <mergeCell ref="E66:H66"/>
    <mergeCell ref="E74:H74"/>
    <mergeCell ref="B75:D75"/>
    <mergeCell ref="I62:L62"/>
    <mergeCell ref="I63:L63"/>
    <mergeCell ref="E54:H54"/>
    <mergeCell ref="V46:W46"/>
    <mergeCell ref="T53:U53"/>
    <mergeCell ref="V47:W47"/>
    <mergeCell ref="T48:U48"/>
    <mergeCell ref="N50:U50"/>
    <mergeCell ref="V56:W56"/>
    <mergeCell ref="T56:U56"/>
    <mergeCell ref="T55:U55"/>
    <mergeCell ref="T49:U49"/>
    <mergeCell ref="V50:W50"/>
    <mergeCell ref="E63:H63"/>
    <mergeCell ref="M62:O62"/>
    <mergeCell ref="M63:O63"/>
    <mergeCell ref="P59:S59"/>
    <mergeCell ref="M58:O58"/>
    <mergeCell ref="M30:O30"/>
    <mergeCell ref="E30:H30"/>
    <mergeCell ref="B48:D48"/>
    <mergeCell ref="V39:W39"/>
    <mergeCell ref="P63:S63"/>
    <mergeCell ref="M37:O37"/>
    <mergeCell ref="M39:O39"/>
    <mergeCell ref="M45:O45"/>
    <mergeCell ref="P44:S44"/>
    <mergeCell ref="T46:U46"/>
    <mergeCell ref="M48:O48"/>
    <mergeCell ref="T45:U45"/>
    <mergeCell ref="T44:U44"/>
    <mergeCell ref="P39:S39"/>
    <mergeCell ref="V45:W45"/>
    <mergeCell ref="M53:O53"/>
    <mergeCell ref="P45:S45"/>
    <mergeCell ref="M46:O46"/>
    <mergeCell ref="M55:O55"/>
    <mergeCell ref="V58:W58"/>
    <mergeCell ref="V59:W59"/>
    <mergeCell ref="E49:H49"/>
    <mergeCell ref="I35:L35"/>
    <mergeCell ref="M38:O38"/>
    <mergeCell ref="M35:O35"/>
    <mergeCell ref="B38:D38"/>
    <mergeCell ref="E38:H38"/>
    <mergeCell ref="T62:U62"/>
    <mergeCell ref="T63:U63"/>
    <mergeCell ref="P62:S62"/>
    <mergeCell ref="V62:W62"/>
    <mergeCell ref="V63:W63"/>
    <mergeCell ref="B60:W60"/>
    <mergeCell ref="B62:D62"/>
    <mergeCell ref="E62:H62"/>
    <mergeCell ref="Q51:S51"/>
    <mergeCell ref="P53:S53"/>
    <mergeCell ref="P37:S37"/>
    <mergeCell ref="P38:S38"/>
    <mergeCell ref="B52:W52"/>
    <mergeCell ref="M49:O49"/>
    <mergeCell ref="V36:W36"/>
    <mergeCell ref="B57:D57"/>
    <mergeCell ref="V53:W53"/>
    <mergeCell ref="V54:W54"/>
    <mergeCell ref="V55:W55"/>
    <mergeCell ref="I57:L57"/>
    <mergeCell ref="I58:L58"/>
    <mergeCell ref="M26:O26"/>
    <mergeCell ref="E26:H26"/>
    <mergeCell ref="P29:S29"/>
    <mergeCell ref="P30:S30"/>
    <mergeCell ref="M28:O28"/>
    <mergeCell ref="M29:O29"/>
    <mergeCell ref="B140:W140"/>
    <mergeCell ref="B24:W24"/>
    <mergeCell ref="B33:W33"/>
    <mergeCell ref="B98:W98"/>
    <mergeCell ref="A119:W119"/>
    <mergeCell ref="A127:W127"/>
    <mergeCell ref="P34:S34"/>
    <mergeCell ref="P35:S35"/>
    <mergeCell ref="P36:S36"/>
    <mergeCell ref="V35:W35"/>
    <mergeCell ref="M36:O36"/>
    <mergeCell ref="V37:W37"/>
    <mergeCell ref="V38:W38"/>
    <mergeCell ref="E48:H48"/>
    <mergeCell ref="B49:D49"/>
    <mergeCell ref="V48:W48"/>
    <mergeCell ref="V49:W49"/>
    <mergeCell ref="T47:U47"/>
    <mergeCell ref="Q9:S9"/>
    <mergeCell ref="T8:W8"/>
    <mergeCell ref="T9:W9"/>
    <mergeCell ref="T25:U25"/>
    <mergeCell ref="T26:U26"/>
    <mergeCell ref="T27:U27"/>
    <mergeCell ref="A23:W23"/>
    <mergeCell ref="P12:R12"/>
    <mergeCell ref="E57:H57"/>
    <mergeCell ref="P55:S55"/>
    <mergeCell ref="M54:O54"/>
    <mergeCell ref="P54:S54"/>
    <mergeCell ref="T54:U54"/>
    <mergeCell ref="T57:U57"/>
    <mergeCell ref="E56:H56"/>
    <mergeCell ref="E55:H55"/>
    <mergeCell ref="M47:O47"/>
    <mergeCell ref="P46:S46"/>
    <mergeCell ref="P47:S47"/>
    <mergeCell ref="P48:S48"/>
    <mergeCell ref="P49:S49"/>
    <mergeCell ref="Q32:S32"/>
    <mergeCell ref="T36:U36"/>
    <mergeCell ref="T29:U29"/>
    <mergeCell ref="E65:H65"/>
    <mergeCell ref="B66:D66"/>
    <mergeCell ref="V66:W66"/>
    <mergeCell ref="V67:W67"/>
    <mergeCell ref="V44:W44"/>
    <mergeCell ref="M56:O56"/>
    <mergeCell ref="M57:O57"/>
    <mergeCell ref="M44:O44"/>
    <mergeCell ref="V57:W57"/>
    <mergeCell ref="B58:D58"/>
    <mergeCell ref="P56:S56"/>
    <mergeCell ref="P57:S57"/>
    <mergeCell ref="T59:U59"/>
    <mergeCell ref="B61:W61"/>
    <mergeCell ref="T58:U58"/>
    <mergeCell ref="P58:S58"/>
    <mergeCell ref="E58:H58"/>
    <mergeCell ref="P64:S64"/>
    <mergeCell ref="T67:U67"/>
    <mergeCell ref="B54:D54"/>
    <mergeCell ref="M64:O64"/>
    <mergeCell ref="V64:W64"/>
    <mergeCell ref="T64:U64"/>
    <mergeCell ref="P66:S66"/>
    <mergeCell ref="M75:O75"/>
    <mergeCell ref="E81:H81"/>
    <mergeCell ref="B70:W70"/>
    <mergeCell ref="M67:O67"/>
    <mergeCell ref="B67:D67"/>
    <mergeCell ref="E67:H67"/>
    <mergeCell ref="M80:O80"/>
    <mergeCell ref="K68:L68"/>
    <mergeCell ref="P68:S68"/>
    <mergeCell ref="M72:O72"/>
    <mergeCell ref="P73:S73"/>
    <mergeCell ref="P72:S72"/>
    <mergeCell ref="P71:S71"/>
    <mergeCell ref="V74:W74"/>
    <mergeCell ref="T71:U71"/>
    <mergeCell ref="V73:W73"/>
    <mergeCell ref="V71:W71"/>
    <mergeCell ref="P77:S77"/>
    <mergeCell ref="M81:O81"/>
    <mergeCell ref="P75:S75"/>
    <mergeCell ref="B76:D76"/>
    <mergeCell ref="E76:H76"/>
    <mergeCell ref="B71:D71"/>
    <mergeCell ref="E71:H71"/>
    <mergeCell ref="V86:W86"/>
    <mergeCell ref="V90:W90"/>
    <mergeCell ref="V91:W91"/>
    <mergeCell ref="T90:U90"/>
    <mergeCell ref="T91:U91"/>
    <mergeCell ref="T86:U86"/>
    <mergeCell ref="V85:W85"/>
    <mergeCell ref="T85:U85"/>
    <mergeCell ref="B89:W89"/>
    <mergeCell ref="E93:H93"/>
    <mergeCell ref="B85:D85"/>
    <mergeCell ref="B81:D81"/>
    <mergeCell ref="B92:D92"/>
    <mergeCell ref="E92:H92"/>
    <mergeCell ref="V99:W99"/>
    <mergeCell ref="T93:U93"/>
    <mergeCell ref="T95:U95"/>
    <mergeCell ref="P93:S93"/>
    <mergeCell ref="T99:U99"/>
    <mergeCell ref="T96:U96"/>
    <mergeCell ref="V96:W96"/>
    <mergeCell ref="V94:W94"/>
    <mergeCell ref="V93:W93"/>
    <mergeCell ref="V82:W82"/>
    <mergeCell ref="B82:D82"/>
    <mergeCell ref="T82:U82"/>
    <mergeCell ref="V95:W95"/>
    <mergeCell ref="T94:U94"/>
    <mergeCell ref="P92:S92"/>
    <mergeCell ref="T92:U92"/>
    <mergeCell ref="V92:W92"/>
    <mergeCell ref="P82:S82"/>
    <mergeCell ref="T81:U81"/>
    <mergeCell ref="B55:D55"/>
    <mergeCell ref="B64:D64"/>
    <mergeCell ref="T84:U84"/>
    <mergeCell ref="T80:U80"/>
    <mergeCell ref="V76:W76"/>
    <mergeCell ref="T77:U77"/>
    <mergeCell ref="V77:W77"/>
    <mergeCell ref="V83:W83"/>
    <mergeCell ref="O2:W2"/>
    <mergeCell ref="B7:K7"/>
    <mergeCell ref="K3:N4"/>
    <mergeCell ref="K5:N6"/>
    <mergeCell ref="A8:G8"/>
    <mergeCell ref="E75:H75"/>
    <mergeCell ref="V80:W80"/>
    <mergeCell ref="T75:U75"/>
    <mergeCell ref="P76:S76"/>
    <mergeCell ref="M76:O76"/>
    <mergeCell ref="T76:U76"/>
    <mergeCell ref="P80:S80"/>
    <mergeCell ref="T68:U68"/>
    <mergeCell ref="V65:W65"/>
    <mergeCell ref="T65:U65"/>
    <mergeCell ref="P65:S65"/>
  </mergeCells>
  <printOptions horizontalCentered="1"/>
  <pageMargins left="0" right="0" top="0.01" bottom="0.25" header="0" footer="0"/>
  <pageSetup orientation="portrait" r:id="rId1"/>
  <headerFooter alignWithMargins="0">
    <oddFooter>Page &amp;P of &amp;N</oddFooter>
  </headerFooter>
  <rowBreaks count="1" manualBreakCount="1">
    <brk id="41"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2"/>
  </sheetPr>
  <dimension ref="A1:Z41"/>
  <sheetViews>
    <sheetView showGridLines="0" showRowColHeaders="0" workbookViewId="0">
      <pane ySplit="1" topLeftCell="A2" activePane="bottomLeft" state="frozen"/>
      <selection activeCell="F4" sqref="F4:G4"/>
      <selection pane="bottomLeft" activeCell="AC11" sqref="AC11"/>
    </sheetView>
  </sheetViews>
  <sheetFormatPr defaultColWidth="7.46484375" defaultRowHeight="16.5" customHeight="1" x14ac:dyDescent="0.4"/>
  <cols>
    <col min="1" max="1" width="9" style="47" customWidth="1"/>
    <col min="2" max="3" width="3.53125" style="50" hidden="1" customWidth="1"/>
    <col min="4" max="13" width="4.86328125" style="50" hidden="1" customWidth="1"/>
    <col min="14" max="14" width="8.1328125" style="50" bestFit="1" customWidth="1"/>
    <col min="15" max="15" width="8" style="50" bestFit="1" customWidth="1"/>
    <col min="16" max="16" width="4.1328125" style="50" bestFit="1" customWidth="1"/>
    <col min="17" max="17" width="9.46484375" style="50" bestFit="1" customWidth="1"/>
    <col min="18" max="18" width="4.1328125" style="50" bestFit="1" customWidth="1"/>
    <col min="19" max="19" width="8" style="50" bestFit="1" customWidth="1"/>
    <col min="20" max="20" width="4.1328125" style="50" bestFit="1" customWidth="1"/>
    <col min="21" max="21" width="8" style="50" bestFit="1" customWidth="1"/>
    <col min="22" max="22" width="4.1328125" style="50" bestFit="1" customWidth="1"/>
    <col min="23" max="23" width="8" style="50" bestFit="1" customWidth="1"/>
    <col min="24" max="24" width="4.1328125" style="50" bestFit="1" customWidth="1"/>
    <col min="25" max="25" width="8" style="50" bestFit="1" customWidth="1"/>
    <col min="26" max="26" width="4.1328125" style="50" bestFit="1" customWidth="1"/>
    <col min="27" max="16384" width="7.46484375" style="50"/>
  </cols>
  <sheetData>
    <row r="1" spans="1:26" ht="16.5" customHeight="1" x14ac:dyDescent="0.4">
      <c r="B1" s="48"/>
      <c r="C1" s="48"/>
      <c r="D1" s="48"/>
      <c r="E1" s="48"/>
      <c r="F1" s="48"/>
      <c r="G1" s="48"/>
      <c r="H1" s="48"/>
      <c r="I1" s="48"/>
      <c r="J1" s="49"/>
      <c r="K1" s="49"/>
      <c r="L1" s="47"/>
      <c r="M1" s="47"/>
      <c r="N1" s="47"/>
      <c r="O1" s="261" t="s">
        <v>334</v>
      </c>
      <c r="P1" s="261"/>
      <c r="Q1" s="261"/>
      <c r="R1" s="261"/>
      <c r="S1" s="261" t="s">
        <v>335</v>
      </c>
      <c r="T1" s="261"/>
      <c r="U1" s="261"/>
      <c r="V1" s="261"/>
      <c r="W1" s="262" t="s">
        <v>376</v>
      </c>
      <c r="X1" s="262"/>
      <c r="Y1" s="262"/>
      <c r="Z1" s="47"/>
    </row>
    <row r="2" spans="1:26" ht="16.5" customHeight="1" x14ac:dyDescent="0.4">
      <c r="B2" s="47"/>
      <c r="C2" s="47"/>
      <c r="D2" s="51"/>
      <c r="E2" s="51"/>
      <c r="F2" s="52"/>
      <c r="G2" s="52"/>
      <c r="H2" s="51"/>
      <c r="I2" s="51"/>
      <c r="J2" s="47"/>
      <c r="K2" s="47"/>
      <c r="L2" s="47"/>
      <c r="M2" s="47"/>
      <c r="N2" s="47"/>
      <c r="O2" s="47"/>
      <c r="P2" s="47" t="s">
        <v>423</v>
      </c>
      <c r="Q2" s="53">
        <f>'(HIDE) MASTER-Chart'!$C$7</f>
        <v>35383</v>
      </c>
      <c r="R2" s="54"/>
      <c r="S2" s="52" t="s">
        <v>336</v>
      </c>
      <c r="T2" s="52"/>
      <c r="U2" s="53">
        <f>'(HIDE) MASTER-Chart'!$C$27</f>
        <v>63812</v>
      </c>
      <c r="V2" s="54"/>
      <c r="W2" s="47" t="s">
        <v>337</v>
      </c>
      <c r="X2" s="47"/>
      <c r="Y2" s="50" t="s">
        <v>337</v>
      </c>
      <c r="Z2" s="47"/>
    </row>
    <row r="3" spans="1:26" ht="16.5" customHeight="1" thickBot="1" x14ac:dyDescent="0.45">
      <c r="B3" s="47"/>
      <c r="C3" s="47"/>
      <c r="D3" s="55"/>
      <c r="E3" s="55"/>
      <c r="F3" s="55"/>
      <c r="G3" s="55"/>
      <c r="H3" s="56"/>
      <c r="I3" s="56"/>
      <c r="J3" s="56"/>
      <c r="K3" s="56"/>
      <c r="L3" s="56"/>
      <c r="M3" s="56"/>
      <c r="N3" s="47"/>
      <c r="O3" s="47"/>
      <c r="P3" s="47" t="s">
        <v>424</v>
      </c>
      <c r="Q3" s="53">
        <v>36179</v>
      </c>
      <c r="R3" s="55"/>
      <c r="S3" s="55" t="s">
        <v>336</v>
      </c>
      <c r="T3" s="55"/>
      <c r="U3" s="80">
        <v>65248</v>
      </c>
      <c r="V3" s="56"/>
      <c r="W3" s="56"/>
      <c r="X3" s="56"/>
      <c r="Y3" s="56"/>
      <c r="Z3" s="56"/>
    </row>
    <row r="4" spans="1:26" ht="26.25" customHeight="1" thickBot="1" x14ac:dyDescent="0.45">
      <c r="A4" s="47" t="s">
        <v>338</v>
      </c>
      <c r="B4" s="57"/>
      <c r="C4" s="57"/>
      <c r="D4" s="57"/>
      <c r="E4" s="57"/>
      <c r="F4" s="57"/>
      <c r="G4" s="57"/>
      <c r="H4" s="57"/>
      <c r="I4" s="57"/>
      <c r="J4" s="57"/>
      <c r="K4" s="57"/>
      <c r="L4" s="57"/>
      <c r="M4" s="57"/>
      <c r="O4" s="263" t="s">
        <v>339</v>
      </c>
      <c r="P4" s="264"/>
      <c r="Q4" s="264"/>
      <c r="R4" s="264"/>
      <c r="S4" s="264"/>
      <c r="T4" s="264"/>
      <c r="U4" s="264"/>
      <c r="V4" s="264"/>
      <c r="W4" s="264"/>
      <c r="X4" s="264"/>
      <c r="Y4" s="264"/>
      <c r="Z4" s="265"/>
    </row>
    <row r="5" spans="1:26" ht="16.5" customHeight="1" thickBot="1" x14ac:dyDescent="0.45">
      <c r="A5" s="47" t="s">
        <v>163</v>
      </c>
      <c r="B5" s="248" t="s">
        <v>340</v>
      </c>
      <c r="C5" s="249"/>
      <c r="D5" s="250" t="s">
        <v>341</v>
      </c>
      <c r="E5" s="251"/>
      <c r="F5" s="249" t="s">
        <v>342</v>
      </c>
      <c r="G5" s="249"/>
      <c r="H5" s="248" t="s">
        <v>343</v>
      </c>
      <c r="I5" s="252"/>
      <c r="J5" s="249" t="s">
        <v>344</v>
      </c>
      <c r="K5" s="249"/>
      <c r="L5" s="248" t="s">
        <v>345</v>
      </c>
      <c r="M5" s="252"/>
      <c r="O5" s="266" t="s">
        <v>340</v>
      </c>
      <c r="P5" s="256"/>
      <c r="Q5" s="253" t="s">
        <v>341</v>
      </c>
      <c r="R5" s="254"/>
      <c r="S5" s="255" t="s">
        <v>342</v>
      </c>
      <c r="T5" s="256"/>
      <c r="U5" s="255" t="s">
        <v>343</v>
      </c>
      <c r="V5" s="256"/>
      <c r="W5" s="255" t="s">
        <v>344</v>
      </c>
      <c r="X5" s="256"/>
      <c r="Y5" s="255" t="s">
        <v>345</v>
      </c>
      <c r="Z5" s="260"/>
    </row>
    <row r="6" spans="1:26" ht="16.5" customHeight="1" x14ac:dyDescent="0.4">
      <c r="A6" s="58" t="s">
        <v>337</v>
      </c>
      <c r="B6" s="257">
        <v>6</v>
      </c>
      <c r="C6" s="258"/>
      <c r="D6" s="259"/>
      <c r="E6" s="258"/>
      <c r="F6" s="259"/>
      <c r="G6" s="258"/>
      <c r="H6" s="259"/>
      <c r="I6" s="258"/>
      <c r="J6" s="259"/>
      <c r="K6" s="258"/>
      <c r="L6" s="259"/>
      <c r="M6" s="257"/>
      <c r="N6" s="59" t="s">
        <v>346</v>
      </c>
      <c r="O6" s="60">
        <f>IFERROR(
IF($W$1='(HIDE) MASTER-Chart'!$J$2,
VLOOKUP(B6,'(HIDE) MASTER-Chart'!$B:$G,2,FALSE),
VLOOKUP(B6,'(HIDE) MASTER-Chart'!$M:$R,2,FALSE)),"")</f>
        <v>36325</v>
      </c>
      <c r="P6" s="61" t="str">
        <f>IF(ISBLANK(B6),"",CONCATENATE("(",B6,")"))</f>
        <v>(6)</v>
      </c>
      <c r="Q6" s="60" t="str">
        <f>IFERROR(
IF($W$1='(HIDE) MASTER-Chart'!$J$2,
VLOOKUP(D6,'(HIDE) MASTER-Chart'!$B:$G,2,FALSE),
VLOOKUP(D6,'(HIDE) MASTER-Chart'!$M:$R,2,FALSE)),"")</f>
        <v/>
      </c>
      <c r="R6" s="47" t="str">
        <f t="shared" ref="R6:R7" si="0">IF(ISBLANK(D6),"",CONCATENATE("(",D6,")"))</f>
        <v/>
      </c>
      <c r="S6" s="62" t="str">
        <f>IFERROR(
IF($W$1='(HIDE) MASTER-Chart'!$J$2,
VLOOKUP(F6,'(HIDE) MASTER-Chart'!$B:$G,2,FALSE),
VLOOKUP(F6,'(HIDE) MASTER-Chart'!$M:$R,2,FALSE)),"")</f>
        <v/>
      </c>
      <c r="T6" s="63" t="str">
        <f t="shared" ref="T6:T7" si="1">IF(ISBLANK(F6),"",CONCATENATE("(",F6,")"))</f>
        <v/>
      </c>
      <c r="U6" s="60" t="str">
        <f>IFERROR(
IF($W$1='(HIDE) MASTER-Chart'!$J$2,
VLOOKUP(H6,'(HIDE) MASTER-Chart'!$B:$G,2,FALSE),
VLOOKUP(H6,'(HIDE) MASTER-Chart'!$M:$R,2,FALSE)),"")</f>
        <v/>
      </c>
      <c r="V6" s="47" t="str">
        <f t="shared" ref="V6:V7" si="2">IF(ISBLANK(H6),"",CONCATENATE("(",H6,")"))</f>
        <v/>
      </c>
      <c r="W6" s="62" t="str">
        <f>IFERROR(
IF($W$1='(HIDE) MASTER-Chart'!$J$2,
VLOOKUP(J6,'(HIDE) MASTER-Chart'!$B:$G,2,FALSE),
VLOOKUP(J6,'(HIDE) MASTER-Chart'!$M:$R,2,FALSE)),"")</f>
        <v/>
      </c>
      <c r="X6" s="63" t="str">
        <f t="shared" ref="X6:X7" si="3">IF(ISBLANK(J6),"",CONCATENATE("(",J6,")"))</f>
        <v/>
      </c>
      <c r="Y6" s="60" t="str">
        <f>IFERROR(
IF($W$1='(HIDE) MASTER-Chart'!$J$2,
VLOOKUP(L6,'(HIDE) MASTER-Chart'!$B:$G,2,FALSE),
VLOOKUP(L6,'(HIDE) MASTER-Chart'!$M:$R,2,FALSE)),"")</f>
        <v/>
      </c>
      <c r="Z6" s="63" t="str">
        <f t="shared" ref="Z6:Z7" si="4">IF(ISBLANK(L6),"",CONCATENATE("(",L6,")"))</f>
        <v/>
      </c>
    </row>
    <row r="7" spans="1:26" ht="16.5" customHeight="1" x14ac:dyDescent="0.4">
      <c r="A7" s="64" t="s">
        <v>347</v>
      </c>
      <c r="B7" s="239">
        <v>5</v>
      </c>
      <c r="C7" s="240"/>
      <c r="D7" s="241"/>
      <c r="E7" s="240"/>
      <c r="F7" s="241"/>
      <c r="G7" s="240"/>
      <c r="H7" s="241"/>
      <c r="I7" s="240"/>
      <c r="J7" s="241"/>
      <c r="K7" s="240"/>
      <c r="L7" s="241"/>
      <c r="M7" s="239"/>
      <c r="N7" s="65" t="s">
        <v>348</v>
      </c>
      <c r="O7" s="66">
        <f>IFERROR(
IF($W$1='(HIDE) MASTER-Chart'!$J$2,
VLOOKUP(B7,'(HIDE) MASTER-Chart'!$B:$G,2,FALSE),
VLOOKUP(B7,'(HIDE) MASTER-Chart'!$M:$R,2,FALSE)),"")</f>
        <v>35383</v>
      </c>
      <c r="P7" s="67" t="str">
        <f>IF(ISBLANK(B7),"",CONCATENATE("(",B7,")"))</f>
        <v>(5)</v>
      </c>
      <c r="Q7" s="66" t="str">
        <f>IFERROR(
IF($W$1='(HIDE) MASTER-Chart'!$J$2,
VLOOKUP(D7,'(HIDE) MASTER-Chart'!$B:$G,2,FALSE),
VLOOKUP(D7,'(HIDE) MASTER-Chart'!$M:$R,2,FALSE)),"")</f>
        <v/>
      </c>
      <c r="R7" s="68" t="str">
        <f t="shared" si="0"/>
        <v/>
      </c>
      <c r="S7" s="69" t="str">
        <f>IFERROR(
IF($W$1='(HIDE) MASTER-Chart'!$J$2,
VLOOKUP(F7,'(HIDE) MASTER-Chart'!$B:$G,2,FALSE),
VLOOKUP(F7,'(HIDE) MASTER-Chart'!$M:$R,2,FALSE)),"")</f>
        <v/>
      </c>
      <c r="T7" s="70" t="str">
        <f t="shared" si="1"/>
        <v/>
      </c>
      <c r="U7" s="66" t="str">
        <f>IFERROR(
IF($W$1='(HIDE) MASTER-Chart'!$J$2,
VLOOKUP(H7,'(HIDE) MASTER-Chart'!$B:$G,2,FALSE),
VLOOKUP(H7,'(HIDE) MASTER-Chart'!$M:$R,2,FALSE)),"")</f>
        <v/>
      </c>
      <c r="V7" s="68" t="str">
        <f t="shared" si="2"/>
        <v/>
      </c>
      <c r="W7" s="69" t="str">
        <f>IFERROR(
IF($W$1='(HIDE) MASTER-Chart'!$J$2,
VLOOKUP(J7,'(HIDE) MASTER-Chart'!$B:$G,2,FALSE),
VLOOKUP(J7,'(HIDE) MASTER-Chart'!$M:$R,2,FALSE)),"")</f>
        <v/>
      </c>
      <c r="X7" s="70" t="str">
        <f t="shared" si="3"/>
        <v/>
      </c>
      <c r="Y7" s="66" t="str">
        <f>IFERROR(
IF($W$1='(HIDE) MASTER-Chart'!$J$2,
VLOOKUP(L7,'(HIDE) MASTER-Chart'!$B:$G,2,FALSE),
VLOOKUP(L7,'(HIDE) MASTER-Chart'!$M:$R,2,FALSE)),"")</f>
        <v/>
      </c>
      <c r="Z7" s="70" t="str">
        <f t="shared" si="4"/>
        <v/>
      </c>
    </row>
    <row r="8" spans="1:26" ht="16.5" customHeight="1" x14ac:dyDescent="0.4">
      <c r="A8" s="71"/>
      <c r="B8" s="245"/>
      <c r="C8" s="246"/>
      <c r="D8" s="247"/>
      <c r="E8" s="246"/>
      <c r="F8" s="247"/>
      <c r="G8" s="246"/>
      <c r="H8" s="247"/>
      <c r="I8" s="246"/>
      <c r="J8" s="247"/>
      <c r="K8" s="246"/>
      <c r="L8" s="247"/>
      <c r="M8" s="245"/>
      <c r="N8" s="72"/>
      <c r="O8" s="73" t="s">
        <v>337</v>
      </c>
      <c r="P8" s="74"/>
      <c r="Q8" s="73" t="s">
        <v>337</v>
      </c>
      <c r="R8" s="73"/>
      <c r="S8" s="75" t="s">
        <v>337</v>
      </c>
      <c r="T8" s="74"/>
      <c r="U8" s="73" t="s">
        <v>337</v>
      </c>
      <c r="V8" s="73"/>
      <c r="W8" s="75" t="s">
        <v>337</v>
      </c>
      <c r="X8" s="74"/>
      <c r="Y8" s="73" t="s">
        <v>337</v>
      </c>
      <c r="Z8" s="74"/>
    </row>
    <row r="9" spans="1:26" ht="16.5" customHeight="1" x14ac:dyDescent="0.4">
      <c r="A9" s="76"/>
      <c r="B9" s="242">
        <v>7</v>
      </c>
      <c r="C9" s="243"/>
      <c r="D9" s="244">
        <v>7</v>
      </c>
      <c r="E9" s="243"/>
      <c r="F9" s="244"/>
      <c r="G9" s="243"/>
      <c r="H9" s="244"/>
      <c r="I9" s="243"/>
      <c r="J9" s="244"/>
      <c r="K9" s="243"/>
      <c r="L9" s="244"/>
      <c r="M9" s="242"/>
      <c r="N9" s="77" t="s">
        <v>346</v>
      </c>
      <c r="O9" s="60">
        <f>IFERROR(
IF($W$1='(HIDE) MASTER-Chart'!$J$2,
VLOOKUP(B9,'(HIDE) MASTER-Chart'!$B:$G,2,FALSE),
VLOOKUP(B9,'(HIDE) MASTER-Chart'!$M:$R,2,FALSE)),"")</f>
        <v>37402</v>
      </c>
      <c r="P9" s="61" t="str">
        <f>IF(ISBLANK(B9),"",CONCATENATE("(",B9,")"))</f>
        <v>(7)</v>
      </c>
      <c r="Q9" s="60">
        <f>IFERROR(
IF($W$1='(HIDE) MASTER-Chart'!$J$2,
VLOOKUP(D9,'(HIDE) MASTER-Chart'!$B:$G,2,FALSE),
VLOOKUP(D9,'(HIDE) MASTER-Chart'!$M:$R,2,FALSE)),"")</f>
        <v>37402</v>
      </c>
      <c r="R9" s="47" t="str">
        <f t="shared" ref="R9:R10" si="5">IF(ISBLANK(D9),"",CONCATENATE("(",D9,")"))</f>
        <v>(7)</v>
      </c>
      <c r="S9" s="62" t="str">
        <f>IFERROR(
IF($W$1='(HIDE) MASTER-Chart'!$J$2,
VLOOKUP(F9,'(HIDE) MASTER-Chart'!$B:$G,2,FALSE),
VLOOKUP(F9,'(HIDE) MASTER-Chart'!$M:$R,2,FALSE)),"")</f>
        <v/>
      </c>
      <c r="T9" s="63" t="str">
        <f t="shared" ref="T9:T10" si="6">IF(ISBLANK(F9),"",CONCATENATE("(",F9,")"))</f>
        <v/>
      </c>
      <c r="U9" s="60" t="str">
        <f>IFERROR(
IF($W$1='(HIDE) MASTER-Chart'!$J$2,
VLOOKUP(H9,'(HIDE) MASTER-Chart'!$B:$G,2,FALSE),
VLOOKUP(H9,'(HIDE) MASTER-Chart'!$M:$R,2,FALSE)),"")</f>
        <v/>
      </c>
      <c r="V9" s="47" t="str">
        <f t="shared" ref="V9:V10" si="7">IF(ISBLANK(H9),"",CONCATENATE("(",H9,")"))</f>
        <v/>
      </c>
      <c r="W9" s="62" t="str">
        <f>IFERROR(
IF($W$1='(HIDE) MASTER-Chart'!$J$2,
VLOOKUP(J9,'(HIDE) MASTER-Chart'!$B:$G,2,FALSE),
VLOOKUP(J9,'(HIDE) MASTER-Chart'!$M:$R,2,FALSE)),"")</f>
        <v/>
      </c>
      <c r="X9" s="63" t="str">
        <f t="shared" ref="X9:X10" si="8">IF(ISBLANK(J9),"",CONCATENATE("(",J9,")"))</f>
        <v/>
      </c>
      <c r="Y9" s="60" t="str">
        <f>IFERROR(
IF($W$1='(HIDE) MASTER-Chart'!$J$2,
VLOOKUP(L9,'(HIDE) MASTER-Chart'!$B:$G,2,FALSE),
VLOOKUP(L9,'(HIDE) MASTER-Chart'!$M:$R,2,FALSE)),"")</f>
        <v/>
      </c>
      <c r="Z9" s="63" t="str">
        <f t="shared" ref="Z9:Z10" si="9">IF(ISBLANK(L9),"",CONCATENATE("(",L9,")"))</f>
        <v/>
      </c>
    </row>
    <row r="10" spans="1:26" ht="16.5" customHeight="1" x14ac:dyDescent="0.4">
      <c r="A10" s="64" t="s">
        <v>341</v>
      </c>
      <c r="B10" s="239">
        <v>5</v>
      </c>
      <c r="C10" s="240"/>
      <c r="D10" s="241">
        <v>5</v>
      </c>
      <c r="E10" s="240"/>
      <c r="F10" s="241"/>
      <c r="G10" s="240"/>
      <c r="H10" s="241"/>
      <c r="I10" s="240"/>
      <c r="J10" s="241"/>
      <c r="K10" s="240"/>
      <c r="L10" s="241"/>
      <c r="M10" s="239"/>
      <c r="N10" s="65" t="s">
        <v>348</v>
      </c>
      <c r="O10" s="66">
        <f>IFERROR(
IF($W$1='(HIDE) MASTER-Chart'!$J$2,
VLOOKUP(B10,'(HIDE) MASTER-Chart'!$B:$G,2,FALSE),
VLOOKUP(B10,'(HIDE) MASTER-Chart'!$M:$R,2,FALSE)),"")</f>
        <v>35383</v>
      </c>
      <c r="P10" s="67" t="str">
        <f>IF(ISBLANK(B10),"",CONCATENATE("(",B10,")"))</f>
        <v>(5)</v>
      </c>
      <c r="Q10" s="66">
        <f>IFERROR(
IF($W$1='(HIDE) MASTER-Chart'!$J$2,
VLOOKUP(D10,'(HIDE) MASTER-Chart'!$B:$G,2,FALSE),
VLOOKUP(D10,'(HIDE) MASTER-Chart'!$M:$R,2,FALSE)),"")</f>
        <v>35383</v>
      </c>
      <c r="R10" s="68" t="str">
        <f t="shared" si="5"/>
        <v>(5)</v>
      </c>
      <c r="S10" s="69" t="str">
        <f>IFERROR(
IF($W$1='(HIDE) MASTER-Chart'!$J$2,
VLOOKUP(F10,'(HIDE) MASTER-Chart'!$B:$G,2,FALSE),
VLOOKUP(F10,'(HIDE) MASTER-Chart'!$M:$R,2,FALSE)),"")</f>
        <v/>
      </c>
      <c r="T10" s="70" t="str">
        <f t="shared" si="6"/>
        <v/>
      </c>
      <c r="U10" s="66" t="str">
        <f>IFERROR(
IF($W$1='(HIDE) MASTER-Chart'!$J$2,
VLOOKUP(H10,'(HIDE) MASTER-Chart'!$B:$G,2,FALSE),
VLOOKUP(H10,'(HIDE) MASTER-Chart'!$M:$R,2,FALSE)),"")</f>
        <v/>
      </c>
      <c r="V10" s="68" t="str">
        <f t="shared" si="7"/>
        <v/>
      </c>
      <c r="W10" s="69" t="str">
        <f>IFERROR(
IF($W$1='(HIDE) MASTER-Chart'!$J$2,
VLOOKUP(J10,'(HIDE) MASTER-Chart'!$B:$G,2,FALSE),
VLOOKUP(J10,'(HIDE) MASTER-Chart'!$M:$R,2,FALSE)),"")</f>
        <v/>
      </c>
      <c r="X10" s="70" t="str">
        <f t="shared" si="8"/>
        <v/>
      </c>
      <c r="Y10" s="66" t="str">
        <f>IFERROR(
IF($W$1='(HIDE) MASTER-Chart'!$J$2,
VLOOKUP(L10,'(HIDE) MASTER-Chart'!$B:$G,2,FALSE),
VLOOKUP(L10,'(HIDE) MASTER-Chart'!$M:$R,2,FALSE)),"")</f>
        <v/>
      </c>
      <c r="Z10" s="70" t="str">
        <f t="shared" si="9"/>
        <v/>
      </c>
    </row>
    <row r="11" spans="1:26" ht="16.5" customHeight="1" x14ac:dyDescent="0.4">
      <c r="A11" s="71"/>
      <c r="B11" s="245"/>
      <c r="C11" s="246"/>
      <c r="D11" s="247"/>
      <c r="E11" s="246"/>
      <c r="F11" s="247"/>
      <c r="G11" s="246"/>
      <c r="H11" s="247"/>
      <c r="I11" s="246"/>
      <c r="J11" s="247"/>
      <c r="K11" s="246"/>
      <c r="L11" s="247"/>
      <c r="M11" s="245"/>
      <c r="N11" s="72"/>
      <c r="O11" s="73" t="s">
        <v>337</v>
      </c>
      <c r="P11" s="74"/>
      <c r="Q11" s="73" t="s">
        <v>337</v>
      </c>
      <c r="R11" s="73"/>
      <c r="S11" s="75" t="s">
        <v>337</v>
      </c>
      <c r="T11" s="74"/>
      <c r="U11" s="73" t="s">
        <v>337</v>
      </c>
      <c r="V11" s="73"/>
      <c r="W11" s="75" t="s">
        <v>337</v>
      </c>
      <c r="X11" s="74"/>
      <c r="Y11" s="73" t="s">
        <v>337</v>
      </c>
      <c r="Z11" s="74"/>
    </row>
    <row r="12" spans="1:26" ht="16.5" customHeight="1" x14ac:dyDescent="0.4">
      <c r="A12" s="76"/>
      <c r="B12" s="242">
        <v>8</v>
      </c>
      <c r="C12" s="243"/>
      <c r="D12" s="244">
        <v>8</v>
      </c>
      <c r="E12" s="243"/>
      <c r="F12" s="244">
        <v>9</v>
      </c>
      <c r="G12" s="243"/>
      <c r="H12" s="244"/>
      <c r="I12" s="243"/>
      <c r="J12" s="244"/>
      <c r="K12" s="243"/>
      <c r="L12" s="244"/>
      <c r="M12" s="242"/>
      <c r="N12" s="77" t="s">
        <v>346</v>
      </c>
      <c r="O12" s="60">
        <f>IFERROR(
IF($W$1='(HIDE) MASTER-Chart'!$J$2,
VLOOKUP(B12,'(HIDE) MASTER-Chart'!$B:$G,2,FALSE),
VLOOKUP(B12,'(HIDE) MASTER-Chart'!$M:$R,2,FALSE)),"")</f>
        <v>38526</v>
      </c>
      <c r="P12" s="61" t="str">
        <f>IF(ISBLANK(B12),"",CONCATENATE("(",B12,")"))</f>
        <v>(8)</v>
      </c>
      <c r="Q12" s="60">
        <f>IFERROR(
IF($W$1='(HIDE) MASTER-Chart'!$J$2,
VLOOKUP(D12,'(HIDE) MASTER-Chart'!$B:$G,2,FALSE),
VLOOKUP(D12,'(HIDE) MASTER-Chart'!$M:$R,2,FALSE)),"")</f>
        <v>38526</v>
      </c>
      <c r="R12" s="47" t="str">
        <f t="shared" ref="R12:R13" si="10">IF(ISBLANK(D12),"",CONCATENATE("(",D12,")"))</f>
        <v>(8)</v>
      </c>
      <c r="S12" s="62">
        <f>IFERROR(
IF($W$1='(HIDE) MASTER-Chart'!$J$2,
VLOOKUP(F12,'(HIDE) MASTER-Chart'!$B:$G,2,FALSE),
VLOOKUP(F12,'(HIDE) MASTER-Chart'!$M:$R,2,FALSE)),"")</f>
        <v>39797</v>
      </c>
      <c r="T12" s="63" t="str">
        <f t="shared" ref="T12:T13" si="11">IF(ISBLANK(F12),"",CONCATENATE("(",F12,")"))</f>
        <v>(9)</v>
      </c>
      <c r="U12" s="60" t="str">
        <f>IFERROR(
IF($W$1='(HIDE) MASTER-Chart'!$J$2,
VLOOKUP(H12,'(HIDE) MASTER-Chart'!$B:$G,2,FALSE),
VLOOKUP(H12,'(HIDE) MASTER-Chart'!$M:$R,2,FALSE)),"")</f>
        <v/>
      </c>
      <c r="V12" s="47" t="str">
        <f t="shared" ref="V12:V13" si="12">IF(ISBLANK(H12),"",CONCATENATE("(",H12,")"))</f>
        <v/>
      </c>
      <c r="W12" s="62" t="str">
        <f>IFERROR(
IF($W$1='(HIDE) MASTER-Chart'!$J$2,
VLOOKUP(J12,'(HIDE) MASTER-Chart'!$B:$G,2,FALSE),
VLOOKUP(J12,'(HIDE) MASTER-Chart'!$M:$R,2,FALSE)),"")</f>
        <v/>
      </c>
      <c r="X12" s="63" t="str">
        <f t="shared" ref="X12:X13" si="13">IF(ISBLANK(J12),"",CONCATENATE("(",J12,")"))</f>
        <v/>
      </c>
      <c r="Y12" s="60" t="str">
        <f>IFERROR(
IF($W$1='(HIDE) MASTER-Chart'!$J$2,
VLOOKUP(L12,'(HIDE) MASTER-Chart'!$B:$G,2,FALSE),
VLOOKUP(L12,'(HIDE) MASTER-Chart'!$M:$R,2,FALSE)),"")</f>
        <v/>
      </c>
      <c r="Z12" s="63" t="str">
        <f t="shared" ref="Z12:Z13" si="14">IF(ISBLANK(L12),"",CONCATENATE("(",L12,")"))</f>
        <v/>
      </c>
    </row>
    <row r="13" spans="1:26" ht="16.5" customHeight="1" x14ac:dyDescent="0.4">
      <c r="A13" s="64" t="s">
        <v>342</v>
      </c>
      <c r="B13" s="239">
        <v>6</v>
      </c>
      <c r="C13" s="240"/>
      <c r="D13" s="241">
        <v>6</v>
      </c>
      <c r="E13" s="240"/>
      <c r="F13" s="241">
        <v>7</v>
      </c>
      <c r="G13" s="240"/>
      <c r="H13" s="241"/>
      <c r="I13" s="240"/>
      <c r="J13" s="241"/>
      <c r="K13" s="240"/>
      <c r="L13" s="241"/>
      <c r="M13" s="239"/>
      <c r="N13" s="65" t="s">
        <v>348</v>
      </c>
      <c r="O13" s="66">
        <f>IFERROR(
IF($W$1='(HIDE) MASTER-Chart'!$J$2,
VLOOKUP(B13,'(HIDE) MASTER-Chart'!$B:$G,2,FALSE),
VLOOKUP(B13,'(HIDE) MASTER-Chart'!$M:$R,2,FALSE)),"")</f>
        <v>36325</v>
      </c>
      <c r="P13" s="67" t="str">
        <f>IF(ISBLANK(B13),"",CONCATENATE("(",B13,")"))</f>
        <v>(6)</v>
      </c>
      <c r="Q13" s="66">
        <f>IFERROR(
IF($W$1='(HIDE) MASTER-Chart'!$J$2,
VLOOKUP(D13,'(HIDE) MASTER-Chart'!$B:$G,2,FALSE),
VLOOKUP(D13,'(HIDE) MASTER-Chart'!$M:$R,2,FALSE)),"")</f>
        <v>36325</v>
      </c>
      <c r="R13" s="68" t="str">
        <f t="shared" si="10"/>
        <v>(6)</v>
      </c>
      <c r="S13" s="69">
        <f>IFERROR(
IF($W$1='(HIDE) MASTER-Chart'!$J$2,
VLOOKUP(F13,'(HIDE) MASTER-Chart'!$B:$G,2,FALSE),
VLOOKUP(F13,'(HIDE) MASTER-Chart'!$M:$R,2,FALSE)),"")</f>
        <v>37402</v>
      </c>
      <c r="T13" s="70" t="str">
        <f t="shared" si="11"/>
        <v>(7)</v>
      </c>
      <c r="U13" s="66" t="str">
        <f>IFERROR(
IF($W$1='(HIDE) MASTER-Chart'!$J$2,
VLOOKUP(H13,'(HIDE) MASTER-Chart'!$B:$G,2,FALSE),
VLOOKUP(H13,'(HIDE) MASTER-Chart'!$M:$R,2,FALSE)),"")</f>
        <v/>
      </c>
      <c r="V13" s="68" t="str">
        <f t="shared" si="12"/>
        <v/>
      </c>
      <c r="W13" s="69" t="str">
        <f>IFERROR(
IF($W$1='(HIDE) MASTER-Chart'!$J$2,
VLOOKUP(J13,'(HIDE) MASTER-Chart'!$B:$G,2,FALSE),
VLOOKUP(J13,'(HIDE) MASTER-Chart'!$M:$R,2,FALSE)),"")</f>
        <v/>
      </c>
      <c r="X13" s="70" t="str">
        <f t="shared" si="13"/>
        <v/>
      </c>
      <c r="Y13" s="66" t="str">
        <f>IFERROR(
IF($W$1='(HIDE) MASTER-Chart'!$J$2,
VLOOKUP(L13,'(HIDE) MASTER-Chart'!$B:$G,2,FALSE),
VLOOKUP(L13,'(HIDE) MASTER-Chart'!$M:$R,2,FALSE)),"")</f>
        <v/>
      </c>
      <c r="Z13" s="70" t="str">
        <f t="shared" si="14"/>
        <v/>
      </c>
    </row>
    <row r="14" spans="1:26" ht="16.5" customHeight="1" x14ac:dyDescent="0.4">
      <c r="A14" s="71"/>
      <c r="B14" s="245"/>
      <c r="C14" s="246"/>
      <c r="D14" s="247"/>
      <c r="E14" s="246"/>
      <c r="F14" s="247"/>
      <c r="G14" s="246"/>
      <c r="H14" s="247"/>
      <c r="I14" s="246"/>
      <c r="J14" s="247"/>
      <c r="K14" s="246"/>
      <c r="L14" s="247"/>
      <c r="M14" s="245"/>
      <c r="N14" s="72"/>
      <c r="O14" s="73" t="s">
        <v>337</v>
      </c>
      <c r="P14" s="74"/>
      <c r="Q14" s="73" t="s">
        <v>337</v>
      </c>
      <c r="R14" s="73"/>
      <c r="S14" s="75" t="s">
        <v>337</v>
      </c>
      <c r="T14" s="74"/>
      <c r="U14" s="73" t="s">
        <v>337</v>
      </c>
      <c r="V14" s="73"/>
      <c r="W14" s="75" t="s">
        <v>337</v>
      </c>
      <c r="X14" s="74"/>
      <c r="Y14" s="73" t="s">
        <v>337</v>
      </c>
      <c r="Z14" s="74"/>
    </row>
    <row r="15" spans="1:26" ht="16.5" customHeight="1" x14ac:dyDescent="0.4">
      <c r="A15" s="76"/>
      <c r="B15" s="242">
        <v>9</v>
      </c>
      <c r="C15" s="243"/>
      <c r="D15" s="244">
        <v>9</v>
      </c>
      <c r="E15" s="243"/>
      <c r="F15" s="244">
        <v>10</v>
      </c>
      <c r="G15" s="243"/>
      <c r="H15" s="244">
        <v>10</v>
      </c>
      <c r="I15" s="243"/>
      <c r="J15" s="244"/>
      <c r="K15" s="243"/>
      <c r="L15" s="244"/>
      <c r="M15" s="242"/>
      <c r="N15" s="77" t="s">
        <v>346</v>
      </c>
      <c r="O15" s="60">
        <f>IFERROR(
IF($W$1='(HIDE) MASTER-Chart'!$J$2,
VLOOKUP(B15,'(HIDE) MASTER-Chart'!$B:$G,2,FALSE),
VLOOKUP(B15,'(HIDE) MASTER-Chart'!$M:$R,2,FALSE)),"")</f>
        <v>39797</v>
      </c>
      <c r="P15" s="61" t="str">
        <f>IF(ISBLANK(B15),"",CONCATENATE("(",B15,")"))</f>
        <v>(9)</v>
      </c>
      <c r="Q15" s="60">
        <f>IFERROR(
IF($W$1='(HIDE) MASTER-Chart'!$J$2,
VLOOKUP(D15,'(HIDE) MASTER-Chart'!$B:$G,2,FALSE),
VLOOKUP(D15,'(HIDE) MASTER-Chart'!$M:$R,2,FALSE)),"")</f>
        <v>39797</v>
      </c>
      <c r="R15" s="47" t="str">
        <f t="shared" ref="R15:R16" si="15">IF(ISBLANK(D15),"",CONCATENATE("(",D15,")"))</f>
        <v>(9)</v>
      </c>
      <c r="S15" s="62">
        <f>IFERROR(
IF($W$1='(HIDE) MASTER-Chart'!$J$2,
VLOOKUP(F15,'(HIDE) MASTER-Chart'!$B:$G,2,FALSE),
VLOOKUP(F15,'(HIDE) MASTER-Chart'!$M:$R,2,FALSE)),"")</f>
        <v>41072</v>
      </c>
      <c r="T15" s="63" t="str">
        <f t="shared" ref="T15:T16" si="16">IF(ISBLANK(F15),"",CONCATENATE("(",F15,")"))</f>
        <v>(10)</v>
      </c>
      <c r="U15" s="60">
        <f>IFERROR(
IF($W$1='(HIDE) MASTER-Chart'!$J$2,
VLOOKUP(H15,'(HIDE) MASTER-Chart'!$B:$G,2,FALSE),
VLOOKUP(H15,'(HIDE) MASTER-Chart'!$M:$R,2,FALSE)),"")</f>
        <v>41072</v>
      </c>
      <c r="V15" s="47" t="str">
        <f t="shared" ref="V15:V16" si="17">IF(ISBLANK(H15),"",CONCATENATE("(",H15,")"))</f>
        <v>(10)</v>
      </c>
      <c r="W15" s="62" t="str">
        <f>IFERROR(
IF($W$1='(HIDE) MASTER-Chart'!$J$2,
VLOOKUP(J15,'(HIDE) MASTER-Chart'!$B:$G,2,FALSE),
VLOOKUP(J15,'(HIDE) MASTER-Chart'!$M:$R,2,FALSE)),"")</f>
        <v/>
      </c>
      <c r="X15" s="63" t="str">
        <f t="shared" ref="X15:X16" si="18">IF(ISBLANK(J15),"",CONCATENATE("(",J15,")"))</f>
        <v/>
      </c>
      <c r="Y15" s="60" t="str">
        <f>IFERROR(
IF($W$1='(HIDE) MASTER-Chart'!$J$2,
VLOOKUP(L15,'(HIDE) MASTER-Chart'!$B:$G,2,FALSE),
VLOOKUP(L15,'(HIDE) MASTER-Chart'!$M:$R,2,FALSE)),"")</f>
        <v/>
      </c>
      <c r="Z15" s="63" t="str">
        <f t="shared" ref="Z15:Z16" si="19">IF(ISBLANK(L15),"",CONCATENATE("(",L15,")"))</f>
        <v/>
      </c>
    </row>
    <row r="16" spans="1:26" ht="16.5" customHeight="1" x14ac:dyDescent="0.4">
      <c r="A16" s="64" t="s">
        <v>343</v>
      </c>
      <c r="B16" s="239">
        <v>7</v>
      </c>
      <c r="C16" s="240"/>
      <c r="D16" s="241">
        <v>7</v>
      </c>
      <c r="E16" s="240"/>
      <c r="F16" s="241">
        <v>8</v>
      </c>
      <c r="G16" s="240"/>
      <c r="H16" s="241">
        <v>8</v>
      </c>
      <c r="I16" s="240"/>
      <c r="J16" s="241"/>
      <c r="K16" s="240"/>
      <c r="L16" s="241"/>
      <c r="M16" s="239"/>
      <c r="N16" s="65" t="s">
        <v>348</v>
      </c>
      <c r="O16" s="66">
        <f>IFERROR(
IF($W$1='(HIDE) MASTER-Chart'!$J$2,
VLOOKUP(B16,'(HIDE) MASTER-Chart'!$B:$G,2,FALSE),
VLOOKUP(B16,'(HIDE) MASTER-Chart'!$M:$R,2,FALSE)),"")</f>
        <v>37402</v>
      </c>
      <c r="P16" s="67" t="str">
        <f>IF(ISBLANK(B16),"",CONCATENATE("(",B16,")"))</f>
        <v>(7)</v>
      </c>
      <c r="Q16" s="66">
        <f>IFERROR(
IF($W$1='(HIDE) MASTER-Chart'!$J$2,
VLOOKUP(D16,'(HIDE) MASTER-Chart'!$B:$G,2,FALSE),
VLOOKUP(D16,'(HIDE) MASTER-Chart'!$M:$R,2,FALSE)),"")</f>
        <v>37402</v>
      </c>
      <c r="R16" s="68" t="str">
        <f t="shared" si="15"/>
        <v>(7)</v>
      </c>
      <c r="S16" s="69">
        <f>IFERROR(
IF($W$1='(HIDE) MASTER-Chart'!$J$2,
VLOOKUP(F16,'(HIDE) MASTER-Chart'!$B:$G,2,FALSE),
VLOOKUP(F16,'(HIDE) MASTER-Chart'!$M:$R,2,FALSE)),"")</f>
        <v>38526</v>
      </c>
      <c r="T16" s="70" t="str">
        <f t="shared" si="16"/>
        <v>(8)</v>
      </c>
      <c r="U16" s="66">
        <f>IFERROR(
IF($W$1='(HIDE) MASTER-Chart'!$J$2,
VLOOKUP(H16,'(HIDE) MASTER-Chart'!$B:$G,2,FALSE),
VLOOKUP(H16,'(HIDE) MASTER-Chart'!$M:$R,2,FALSE)),"")</f>
        <v>38526</v>
      </c>
      <c r="V16" s="68" t="str">
        <f t="shared" si="17"/>
        <v>(8)</v>
      </c>
      <c r="W16" s="69" t="str">
        <f>IFERROR(
IF($W$1='(HIDE) MASTER-Chart'!$J$2,
VLOOKUP(J16,'(HIDE) MASTER-Chart'!$B:$G,2,FALSE),
VLOOKUP(J16,'(HIDE) MASTER-Chart'!$M:$R,2,FALSE)),"")</f>
        <v/>
      </c>
      <c r="X16" s="70" t="str">
        <f t="shared" si="18"/>
        <v/>
      </c>
      <c r="Y16" s="66" t="str">
        <f>IFERROR(
IF($W$1='(HIDE) MASTER-Chart'!$J$2,
VLOOKUP(L16,'(HIDE) MASTER-Chart'!$B:$G,2,FALSE),
VLOOKUP(L16,'(HIDE) MASTER-Chart'!$M:$R,2,FALSE)),"")</f>
        <v/>
      </c>
      <c r="Z16" s="70" t="str">
        <f t="shared" si="19"/>
        <v/>
      </c>
    </row>
    <row r="17" spans="1:26" ht="16.5" customHeight="1" x14ac:dyDescent="0.4">
      <c r="A17" s="71"/>
      <c r="B17" s="245"/>
      <c r="C17" s="246"/>
      <c r="D17" s="247"/>
      <c r="E17" s="246"/>
      <c r="F17" s="247"/>
      <c r="G17" s="246"/>
      <c r="H17" s="247"/>
      <c r="I17" s="246"/>
      <c r="J17" s="247"/>
      <c r="K17" s="246"/>
      <c r="L17" s="247"/>
      <c r="M17" s="245"/>
      <c r="N17" s="72"/>
      <c r="O17" s="73" t="s">
        <v>337</v>
      </c>
      <c r="P17" s="74"/>
      <c r="Q17" s="73" t="s">
        <v>337</v>
      </c>
      <c r="R17" s="73"/>
      <c r="S17" s="75" t="s">
        <v>337</v>
      </c>
      <c r="T17" s="74"/>
      <c r="U17" s="73" t="s">
        <v>337</v>
      </c>
      <c r="V17" s="73"/>
      <c r="W17" s="75" t="s">
        <v>337</v>
      </c>
      <c r="X17" s="74"/>
      <c r="Y17" s="73" t="s">
        <v>337</v>
      </c>
      <c r="Z17" s="74"/>
    </row>
    <row r="18" spans="1:26" ht="16.5" customHeight="1" x14ac:dyDescent="0.4">
      <c r="A18" s="76"/>
      <c r="B18" s="242">
        <v>10</v>
      </c>
      <c r="C18" s="243"/>
      <c r="D18" s="244">
        <v>10</v>
      </c>
      <c r="E18" s="243"/>
      <c r="F18" s="244">
        <v>11</v>
      </c>
      <c r="G18" s="243"/>
      <c r="H18" s="244">
        <v>11</v>
      </c>
      <c r="I18" s="243"/>
      <c r="J18" s="244">
        <v>12</v>
      </c>
      <c r="K18" s="243"/>
      <c r="L18" s="244"/>
      <c r="M18" s="242"/>
      <c r="N18" s="77" t="s">
        <v>346</v>
      </c>
      <c r="O18" s="60">
        <f>IFERROR(
IF($W$1='(HIDE) MASTER-Chart'!$J$2,
VLOOKUP(B18,'(HIDE) MASTER-Chart'!$B:$G,2,FALSE),
VLOOKUP(B18,'(HIDE) MASTER-Chart'!$M:$R,2,FALSE)),"")</f>
        <v>41072</v>
      </c>
      <c r="P18" s="61" t="str">
        <f>IF(ISBLANK(B18),"",CONCATENATE("(",B18,")"))</f>
        <v>(10)</v>
      </c>
      <c r="Q18" s="60">
        <f>IFERROR(
IF($W$1='(HIDE) MASTER-Chart'!$J$2,
VLOOKUP(D18,'(HIDE) MASTER-Chart'!$B:$G,2,FALSE),
VLOOKUP(D18,'(HIDE) MASTER-Chart'!$M:$R,2,FALSE)),"")</f>
        <v>41072</v>
      </c>
      <c r="R18" s="47" t="str">
        <f t="shared" ref="R18:R19" si="20">IF(ISBLANK(D18),"",CONCATENATE("(",D18,")"))</f>
        <v>(10)</v>
      </c>
      <c r="S18" s="62">
        <f>IFERROR(
IF($W$1='(HIDE) MASTER-Chart'!$J$2,
VLOOKUP(F18,'(HIDE) MASTER-Chart'!$B:$G,2,FALSE),
VLOOKUP(F18,'(HIDE) MASTER-Chart'!$M:$R,2,FALSE)),"")</f>
        <v>42349</v>
      </c>
      <c r="T18" s="63" t="str">
        <f t="shared" ref="T18:T19" si="21">IF(ISBLANK(F18),"",CONCATENATE("(",F18,")"))</f>
        <v>(11)</v>
      </c>
      <c r="U18" s="60">
        <f>IFERROR(
IF($W$1='(HIDE) MASTER-Chart'!$J$2,
VLOOKUP(H18,'(HIDE) MASTER-Chart'!$B:$G,2,FALSE),
VLOOKUP(H18,'(HIDE) MASTER-Chart'!$M:$R,2,FALSE)),"")</f>
        <v>42349</v>
      </c>
      <c r="V18" s="47" t="str">
        <f t="shared" ref="V18:V19" si="22">IF(ISBLANK(H18),"",CONCATENATE("(",H18,")"))</f>
        <v>(11)</v>
      </c>
      <c r="W18" s="62">
        <f>IFERROR(
IF($W$1='(HIDE) MASTER-Chart'!$J$2,
VLOOKUP(J18,'(HIDE) MASTER-Chart'!$B:$G,2,FALSE),
VLOOKUP(J18,'(HIDE) MASTER-Chart'!$M:$R,2,FALSE)),"")</f>
        <v>43627</v>
      </c>
      <c r="X18" s="63" t="str">
        <f t="shared" ref="X18:X19" si="23">IF(ISBLANK(J18),"",CONCATENATE("(",J18,")"))</f>
        <v>(12)</v>
      </c>
      <c r="Y18" s="60" t="str">
        <f>IFERROR(
IF($W$1='(HIDE) MASTER-Chart'!$J$2,
VLOOKUP(L18,'(HIDE) MASTER-Chart'!$B:$G,2,FALSE),
VLOOKUP(L18,'(HIDE) MASTER-Chart'!$M:$R,2,FALSE)),"")</f>
        <v/>
      </c>
      <c r="Z18" s="63" t="str">
        <f t="shared" ref="Z18:Z19" si="24">IF(ISBLANK(L18),"",CONCATENATE("(",L18,")"))</f>
        <v/>
      </c>
    </row>
    <row r="19" spans="1:26" ht="16.5" customHeight="1" x14ac:dyDescent="0.4">
      <c r="A19" s="64" t="s">
        <v>349</v>
      </c>
      <c r="B19" s="239">
        <v>8</v>
      </c>
      <c r="C19" s="240"/>
      <c r="D19" s="241">
        <v>8</v>
      </c>
      <c r="E19" s="240"/>
      <c r="F19" s="241">
        <v>9</v>
      </c>
      <c r="G19" s="240"/>
      <c r="H19" s="241">
        <v>9</v>
      </c>
      <c r="I19" s="240"/>
      <c r="J19" s="241">
        <v>10</v>
      </c>
      <c r="K19" s="240"/>
      <c r="L19" s="241"/>
      <c r="M19" s="239"/>
      <c r="N19" s="65" t="s">
        <v>348</v>
      </c>
      <c r="O19" s="66">
        <f>IFERROR(
IF($W$1='(HIDE) MASTER-Chart'!$J$2,
VLOOKUP(B19,'(HIDE) MASTER-Chart'!$B:$G,2,FALSE),
VLOOKUP(B19,'(HIDE) MASTER-Chart'!$M:$R,2,FALSE)),"")</f>
        <v>38526</v>
      </c>
      <c r="P19" s="67" t="str">
        <f>IF(ISBLANK(B19),"",CONCATENATE("(",B19,")"))</f>
        <v>(8)</v>
      </c>
      <c r="Q19" s="66">
        <f>IFERROR(
IF($W$1='(HIDE) MASTER-Chart'!$J$2,
VLOOKUP(D19,'(HIDE) MASTER-Chart'!$B:$G,2,FALSE),
VLOOKUP(D19,'(HIDE) MASTER-Chart'!$M:$R,2,FALSE)),"")</f>
        <v>38526</v>
      </c>
      <c r="R19" s="68" t="str">
        <f t="shared" si="20"/>
        <v>(8)</v>
      </c>
      <c r="S19" s="69">
        <f>IFERROR(
IF($W$1='(HIDE) MASTER-Chart'!$J$2,
VLOOKUP(F19,'(HIDE) MASTER-Chart'!$B:$G,2,FALSE),
VLOOKUP(F19,'(HIDE) MASTER-Chart'!$M:$R,2,FALSE)),"")</f>
        <v>39797</v>
      </c>
      <c r="T19" s="70" t="str">
        <f t="shared" si="21"/>
        <v>(9)</v>
      </c>
      <c r="U19" s="66">
        <f>IFERROR(
IF($W$1='(HIDE) MASTER-Chart'!$J$2,
VLOOKUP(H19,'(HIDE) MASTER-Chart'!$B:$G,2,FALSE),
VLOOKUP(H19,'(HIDE) MASTER-Chart'!$M:$R,2,FALSE)),"")</f>
        <v>39797</v>
      </c>
      <c r="V19" s="68" t="str">
        <f t="shared" si="22"/>
        <v>(9)</v>
      </c>
      <c r="W19" s="69">
        <f>IFERROR(
IF($W$1='(HIDE) MASTER-Chart'!$J$2,
VLOOKUP(J19,'(HIDE) MASTER-Chart'!$B:$G,2,FALSE),
VLOOKUP(J19,'(HIDE) MASTER-Chart'!$M:$R,2,FALSE)),"")</f>
        <v>41072</v>
      </c>
      <c r="X19" s="70" t="str">
        <f t="shared" si="23"/>
        <v>(10)</v>
      </c>
      <c r="Y19" s="66" t="str">
        <f>IFERROR(
IF($W$1='(HIDE) MASTER-Chart'!$J$2,
VLOOKUP(L19,'(HIDE) MASTER-Chart'!$B:$G,2,FALSE),
VLOOKUP(L19,'(HIDE) MASTER-Chart'!$M:$R,2,FALSE)),"")</f>
        <v/>
      </c>
      <c r="Z19" s="70" t="str">
        <f t="shared" si="24"/>
        <v/>
      </c>
    </row>
    <row r="20" spans="1:26" ht="16.5" customHeight="1" x14ac:dyDescent="0.4">
      <c r="A20" s="71"/>
      <c r="B20" s="245"/>
      <c r="C20" s="246"/>
      <c r="D20" s="247"/>
      <c r="E20" s="246"/>
      <c r="F20" s="247"/>
      <c r="G20" s="246"/>
      <c r="H20" s="247"/>
      <c r="I20" s="246"/>
      <c r="J20" s="247"/>
      <c r="K20" s="246"/>
      <c r="L20" s="247"/>
      <c r="M20" s="245"/>
      <c r="N20" s="72"/>
      <c r="O20" s="73" t="s">
        <v>337</v>
      </c>
      <c r="P20" s="74"/>
      <c r="Q20" s="73" t="s">
        <v>337</v>
      </c>
      <c r="R20" s="73"/>
      <c r="S20" s="75" t="s">
        <v>337</v>
      </c>
      <c r="T20" s="74"/>
      <c r="U20" s="73" t="s">
        <v>337</v>
      </c>
      <c r="V20" s="73"/>
      <c r="W20" s="75" t="s">
        <v>337</v>
      </c>
      <c r="X20" s="74"/>
      <c r="Y20" s="73" t="s">
        <v>337</v>
      </c>
      <c r="Z20" s="74"/>
    </row>
    <row r="21" spans="1:26" ht="16.5" customHeight="1" x14ac:dyDescent="0.4">
      <c r="A21" s="76"/>
      <c r="B21" s="242">
        <v>11</v>
      </c>
      <c r="C21" s="243"/>
      <c r="D21" s="244">
        <v>11</v>
      </c>
      <c r="E21" s="243"/>
      <c r="F21" s="244">
        <v>12</v>
      </c>
      <c r="G21" s="243"/>
      <c r="H21" s="244">
        <v>12</v>
      </c>
      <c r="I21" s="243"/>
      <c r="J21" s="244">
        <v>13</v>
      </c>
      <c r="K21" s="243"/>
      <c r="L21" s="244">
        <v>13</v>
      </c>
      <c r="M21" s="242"/>
      <c r="N21" s="77" t="s">
        <v>346</v>
      </c>
      <c r="O21" s="60">
        <f>IFERROR(
IF($W$1='(HIDE) MASTER-Chart'!$J$2,
VLOOKUP(B21,'(HIDE) MASTER-Chart'!$B:$G,2,FALSE),
VLOOKUP(B21,'(HIDE) MASTER-Chart'!$M:$R,2,FALSE)),"")</f>
        <v>42349</v>
      </c>
      <c r="P21" s="61" t="str">
        <f>IF(ISBLANK(B21),"",CONCATENATE("(",B21,")"))</f>
        <v>(11)</v>
      </c>
      <c r="Q21" s="60">
        <f>IFERROR(
IF($W$1='(HIDE) MASTER-Chart'!$J$2,
VLOOKUP(D21,'(HIDE) MASTER-Chart'!$B:$G,2,FALSE),
VLOOKUP(D21,'(HIDE) MASTER-Chart'!$M:$R,2,FALSE)),"")</f>
        <v>42349</v>
      </c>
      <c r="R21" s="47" t="str">
        <f t="shared" ref="R21:R22" si="25">IF(ISBLANK(D21),"",CONCATENATE("(",D21,")"))</f>
        <v>(11)</v>
      </c>
      <c r="S21" s="62">
        <f>IFERROR(
IF($W$1='(HIDE) MASTER-Chart'!$J$2,
VLOOKUP(F21,'(HIDE) MASTER-Chart'!$B:$G,2,FALSE),
VLOOKUP(F21,'(HIDE) MASTER-Chart'!$M:$R,2,FALSE)),"")</f>
        <v>43627</v>
      </c>
      <c r="T21" s="63" t="str">
        <f t="shared" ref="T21:T22" si="26">IF(ISBLANK(F21),"",CONCATENATE("(",F21,")"))</f>
        <v>(12)</v>
      </c>
      <c r="U21" s="60">
        <f>IFERROR(
IF($W$1='(HIDE) MASTER-Chart'!$J$2,
VLOOKUP(H21,'(HIDE) MASTER-Chart'!$B:$G,2,FALSE),
VLOOKUP(H21,'(HIDE) MASTER-Chart'!$M:$R,2,FALSE)),"")</f>
        <v>43627</v>
      </c>
      <c r="V21" s="47" t="str">
        <f t="shared" ref="V21:V22" si="27">IF(ISBLANK(H21),"",CONCATENATE("(",H21,")"))</f>
        <v>(12)</v>
      </c>
      <c r="W21" s="62">
        <f>IFERROR(
IF($W$1='(HIDE) MASTER-Chart'!$J$2,
VLOOKUP(J21,'(HIDE) MASTER-Chart'!$B:$G,2,FALSE),
VLOOKUP(J21,'(HIDE) MASTER-Chart'!$M:$R,2,FALSE)),"")</f>
        <v>44896</v>
      </c>
      <c r="X21" s="63" t="str">
        <f t="shared" ref="X21:X22" si="28">IF(ISBLANK(J21),"",CONCATENATE("(",J21,")"))</f>
        <v>(13)</v>
      </c>
      <c r="Y21" s="60">
        <f>IFERROR(
IF($W$1='(HIDE) MASTER-Chart'!$J$2,
VLOOKUP(L21,'(HIDE) MASTER-Chart'!$B:$G,2,FALSE),
VLOOKUP(L21,'(HIDE) MASTER-Chart'!$M:$R,2,FALSE)),"")</f>
        <v>44896</v>
      </c>
      <c r="Z21" s="63" t="str">
        <f t="shared" ref="Z21:Z22" si="29">IF(ISBLANK(L21),"",CONCATENATE("(",L21,")"))</f>
        <v>(13)</v>
      </c>
    </row>
    <row r="22" spans="1:26" ht="16.5" customHeight="1" x14ac:dyDescent="0.4">
      <c r="A22" s="64" t="s">
        <v>350</v>
      </c>
      <c r="B22" s="239">
        <v>9</v>
      </c>
      <c r="C22" s="240"/>
      <c r="D22" s="241">
        <v>9</v>
      </c>
      <c r="E22" s="240"/>
      <c r="F22" s="241">
        <v>10</v>
      </c>
      <c r="G22" s="240"/>
      <c r="H22" s="241">
        <v>10</v>
      </c>
      <c r="I22" s="240"/>
      <c r="J22" s="241">
        <v>11</v>
      </c>
      <c r="K22" s="240"/>
      <c r="L22" s="241">
        <v>11</v>
      </c>
      <c r="M22" s="239"/>
      <c r="N22" s="65" t="s">
        <v>348</v>
      </c>
      <c r="O22" s="66">
        <f>IFERROR(
IF($W$1='(HIDE) MASTER-Chart'!$J$2,
VLOOKUP(B22,'(HIDE) MASTER-Chart'!$B:$G,2,FALSE),
VLOOKUP(B22,'(HIDE) MASTER-Chart'!$M:$R,2,FALSE)),"")</f>
        <v>39797</v>
      </c>
      <c r="P22" s="67" t="str">
        <f>IF(ISBLANK(B22),"",CONCATENATE("(",B22,")"))</f>
        <v>(9)</v>
      </c>
      <c r="Q22" s="66">
        <f>IFERROR(
IF($W$1='(HIDE) MASTER-Chart'!$J$2,
VLOOKUP(D22,'(HIDE) MASTER-Chart'!$B:$G,2,FALSE),
VLOOKUP(D22,'(HIDE) MASTER-Chart'!$M:$R,2,FALSE)),"")</f>
        <v>39797</v>
      </c>
      <c r="R22" s="68" t="str">
        <f t="shared" si="25"/>
        <v>(9)</v>
      </c>
      <c r="S22" s="69">
        <f>IFERROR(
IF($W$1='(HIDE) MASTER-Chart'!$J$2,
VLOOKUP(F22,'(HIDE) MASTER-Chart'!$B:$G,2,FALSE),
VLOOKUP(F22,'(HIDE) MASTER-Chart'!$M:$R,2,FALSE)),"")</f>
        <v>41072</v>
      </c>
      <c r="T22" s="70" t="str">
        <f t="shared" si="26"/>
        <v>(10)</v>
      </c>
      <c r="U22" s="66">
        <f>IFERROR(
IF($W$1='(HIDE) MASTER-Chart'!$J$2,
VLOOKUP(H22,'(HIDE) MASTER-Chart'!$B:$G,2,FALSE),
VLOOKUP(H22,'(HIDE) MASTER-Chart'!$M:$R,2,FALSE)),"")</f>
        <v>41072</v>
      </c>
      <c r="V22" s="68" t="str">
        <f t="shared" si="27"/>
        <v>(10)</v>
      </c>
      <c r="W22" s="69">
        <f>IFERROR(
IF($W$1='(HIDE) MASTER-Chart'!$J$2,
VLOOKUP(J22,'(HIDE) MASTER-Chart'!$B:$G,2,FALSE),
VLOOKUP(J22,'(HIDE) MASTER-Chart'!$M:$R,2,FALSE)),"")</f>
        <v>42349</v>
      </c>
      <c r="X22" s="70" t="str">
        <f t="shared" si="28"/>
        <v>(11)</v>
      </c>
      <c r="Y22" s="66">
        <f>IFERROR(
IF($W$1='(HIDE) MASTER-Chart'!$J$2,
VLOOKUP(L22,'(HIDE) MASTER-Chart'!$B:$G,2,FALSE),
VLOOKUP(L22,'(HIDE) MASTER-Chart'!$M:$R,2,FALSE)),"")</f>
        <v>42349</v>
      </c>
      <c r="Z22" s="70" t="str">
        <f t="shared" si="29"/>
        <v>(11)</v>
      </c>
    </row>
    <row r="23" spans="1:26" ht="16.5" customHeight="1" x14ac:dyDescent="0.4">
      <c r="A23" s="71"/>
      <c r="B23" s="245"/>
      <c r="C23" s="246"/>
      <c r="D23" s="247"/>
      <c r="E23" s="246"/>
      <c r="F23" s="247"/>
      <c r="G23" s="246"/>
      <c r="H23" s="247"/>
      <c r="I23" s="246"/>
      <c r="J23" s="247"/>
      <c r="K23" s="246"/>
      <c r="L23" s="247"/>
      <c r="M23" s="245"/>
      <c r="N23" s="72"/>
      <c r="O23" s="73" t="s">
        <v>337</v>
      </c>
      <c r="P23" s="74"/>
      <c r="Q23" s="73" t="s">
        <v>337</v>
      </c>
      <c r="R23" s="73"/>
      <c r="S23" s="75" t="s">
        <v>337</v>
      </c>
      <c r="T23" s="74"/>
      <c r="U23" s="73" t="s">
        <v>337</v>
      </c>
      <c r="V23" s="73"/>
      <c r="W23" s="75" t="s">
        <v>337</v>
      </c>
      <c r="X23" s="74"/>
      <c r="Y23" s="73" t="s">
        <v>337</v>
      </c>
      <c r="Z23" s="74"/>
    </row>
    <row r="24" spans="1:26" ht="16.5" customHeight="1" x14ac:dyDescent="0.4">
      <c r="A24" s="76"/>
      <c r="B24" s="242">
        <v>11</v>
      </c>
      <c r="C24" s="243"/>
      <c r="D24" s="244">
        <v>12</v>
      </c>
      <c r="E24" s="243"/>
      <c r="F24" s="244">
        <v>13</v>
      </c>
      <c r="G24" s="243"/>
      <c r="H24" s="244">
        <v>13</v>
      </c>
      <c r="I24" s="243"/>
      <c r="J24" s="244">
        <v>14</v>
      </c>
      <c r="K24" s="243"/>
      <c r="L24" s="244">
        <v>14</v>
      </c>
      <c r="M24" s="242"/>
      <c r="N24" s="77" t="s">
        <v>346</v>
      </c>
      <c r="O24" s="60">
        <f>IFERROR(
IF($W$1='(HIDE) MASTER-Chart'!$J$2,
VLOOKUP(B24,'(HIDE) MASTER-Chart'!$B:$G,2,FALSE),
VLOOKUP(B24,'(HIDE) MASTER-Chart'!$M:$R,2,FALSE)),"")</f>
        <v>42349</v>
      </c>
      <c r="P24" s="61" t="str">
        <f>IF(ISBLANK(B24),"",CONCATENATE("(",B24,")"))</f>
        <v>(11)</v>
      </c>
      <c r="Q24" s="60">
        <f>IFERROR(
IF($W$1='(HIDE) MASTER-Chart'!$J$2,
VLOOKUP(D24,'(HIDE) MASTER-Chart'!$B:$G,2,FALSE),
VLOOKUP(D24,'(HIDE) MASTER-Chart'!$M:$R,2,FALSE)),"")</f>
        <v>43627</v>
      </c>
      <c r="R24" s="47" t="str">
        <f t="shared" ref="R24:R25" si="30">IF(ISBLANK(D24),"",CONCATENATE("(",D24,")"))</f>
        <v>(12)</v>
      </c>
      <c r="S24" s="62">
        <f>IFERROR(
IF($W$1='(HIDE) MASTER-Chart'!$J$2,
VLOOKUP(F24,'(HIDE) MASTER-Chart'!$B:$G,2,FALSE),
VLOOKUP(F24,'(HIDE) MASTER-Chart'!$M:$R,2,FALSE)),"")</f>
        <v>44896</v>
      </c>
      <c r="T24" s="63" t="str">
        <f t="shared" ref="T24:T25" si="31">IF(ISBLANK(F24),"",CONCATENATE("(",F24,")"))</f>
        <v>(13)</v>
      </c>
      <c r="U24" s="60">
        <f>IFERROR(
IF($W$1='(HIDE) MASTER-Chart'!$J$2,
VLOOKUP(H24,'(HIDE) MASTER-Chart'!$B:$G,2,FALSE),
VLOOKUP(H24,'(HIDE) MASTER-Chart'!$M:$R,2,FALSE)),"")</f>
        <v>44896</v>
      </c>
      <c r="V24" s="47" t="str">
        <f t="shared" ref="V24:V25" si="32">IF(ISBLANK(H24),"",CONCATENATE("(",H24,")"))</f>
        <v>(13)</v>
      </c>
      <c r="W24" s="62">
        <f>IFERROR(
IF($W$1='(HIDE) MASTER-Chart'!$J$2,
VLOOKUP(J24,'(HIDE) MASTER-Chart'!$B:$G,2,FALSE),
VLOOKUP(J24,'(HIDE) MASTER-Chart'!$M:$R,2,FALSE)),"")</f>
        <v>46197</v>
      </c>
      <c r="X24" s="63" t="str">
        <f t="shared" ref="X24:X25" si="33">IF(ISBLANK(J24),"",CONCATENATE("(",J24,")"))</f>
        <v>(14)</v>
      </c>
      <c r="Y24" s="60">
        <f>IFERROR(
IF($W$1='(HIDE) MASTER-Chart'!$J$2,
VLOOKUP(L24,'(HIDE) MASTER-Chart'!$B:$G,2,FALSE),
VLOOKUP(L24,'(HIDE) MASTER-Chart'!$M:$R,2,FALSE)),"")</f>
        <v>46197</v>
      </c>
      <c r="Z24" s="63" t="str">
        <f t="shared" ref="Z24:Z25" si="34">IF(ISBLANK(L24),"",CONCATENATE("(",L24,")"))</f>
        <v>(14)</v>
      </c>
    </row>
    <row r="25" spans="1:26" ht="16.5" customHeight="1" x14ac:dyDescent="0.4">
      <c r="A25" s="64" t="s">
        <v>351</v>
      </c>
      <c r="B25" s="239">
        <v>9</v>
      </c>
      <c r="C25" s="240"/>
      <c r="D25" s="241">
        <v>10</v>
      </c>
      <c r="E25" s="240"/>
      <c r="F25" s="241">
        <v>11</v>
      </c>
      <c r="G25" s="240"/>
      <c r="H25" s="241">
        <v>11</v>
      </c>
      <c r="I25" s="240"/>
      <c r="J25" s="241">
        <v>12</v>
      </c>
      <c r="K25" s="240"/>
      <c r="L25" s="241">
        <v>12</v>
      </c>
      <c r="M25" s="239"/>
      <c r="N25" s="65" t="s">
        <v>348</v>
      </c>
      <c r="O25" s="66">
        <f>IFERROR(
IF($W$1='(HIDE) MASTER-Chart'!$J$2,
VLOOKUP(B25,'(HIDE) MASTER-Chart'!$B:$G,2,FALSE),
VLOOKUP(B25,'(HIDE) MASTER-Chart'!$M:$R,2,FALSE)),"")</f>
        <v>39797</v>
      </c>
      <c r="P25" s="67" t="str">
        <f>IF(ISBLANK(B25),"",CONCATENATE("(",B25,")"))</f>
        <v>(9)</v>
      </c>
      <c r="Q25" s="66">
        <f>IFERROR(
IF($W$1='(HIDE) MASTER-Chart'!$J$2,
VLOOKUP(D25,'(HIDE) MASTER-Chart'!$B:$G,2,FALSE),
VLOOKUP(D25,'(HIDE) MASTER-Chart'!$M:$R,2,FALSE)),"")</f>
        <v>41072</v>
      </c>
      <c r="R25" s="68" t="str">
        <f t="shared" si="30"/>
        <v>(10)</v>
      </c>
      <c r="S25" s="69">
        <f>IFERROR(
IF($W$1='(HIDE) MASTER-Chart'!$J$2,
VLOOKUP(F25,'(HIDE) MASTER-Chart'!$B:$G,2,FALSE),
VLOOKUP(F25,'(HIDE) MASTER-Chart'!$M:$R,2,FALSE)),"")</f>
        <v>42349</v>
      </c>
      <c r="T25" s="70" t="str">
        <f t="shared" si="31"/>
        <v>(11)</v>
      </c>
      <c r="U25" s="66">
        <f>IFERROR(
IF($W$1='(HIDE) MASTER-Chart'!$J$2,
VLOOKUP(H25,'(HIDE) MASTER-Chart'!$B:$G,2,FALSE),
VLOOKUP(H25,'(HIDE) MASTER-Chart'!$M:$R,2,FALSE)),"")</f>
        <v>42349</v>
      </c>
      <c r="V25" s="68" t="str">
        <f t="shared" si="32"/>
        <v>(11)</v>
      </c>
      <c r="W25" s="69">
        <f>IFERROR(
IF($W$1='(HIDE) MASTER-Chart'!$J$2,
VLOOKUP(J25,'(HIDE) MASTER-Chart'!$B:$G,2,FALSE),
VLOOKUP(J25,'(HIDE) MASTER-Chart'!$M:$R,2,FALSE)),"")</f>
        <v>43627</v>
      </c>
      <c r="X25" s="70" t="str">
        <f t="shared" si="33"/>
        <v>(12)</v>
      </c>
      <c r="Y25" s="66">
        <f>IFERROR(
IF($W$1='(HIDE) MASTER-Chart'!$J$2,
VLOOKUP(L25,'(HIDE) MASTER-Chart'!$B:$G,2,FALSE),
VLOOKUP(L25,'(HIDE) MASTER-Chart'!$M:$R,2,FALSE)),"")</f>
        <v>43627</v>
      </c>
      <c r="Z25" s="70" t="str">
        <f t="shared" si="34"/>
        <v>(12)</v>
      </c>
    </row>
    <row r="26" spans="1:26" ht="16.5" customHeight="1" x14ac:dyDescent="0.4">
      <c r="A26" s="71"/>
      <c r="B26" s="245"/>
      <c r="C26" s="246"/>
      <c r="D26" s="247"/>
      <c r="E26" s="246"/>
      <c r="F26" s="247"/>
      <c r="G26" s="246"/>
      <c r="H26" s="247"/>
      <c r="I26" s="246"/>
      <c r="J26" s="247"/>
      <c r="K26" s="246"/>
      <c r="L26" s="247"/>
      <c r="M26" s="245"/>
      <c r="N26" s="72"/>
      <c r="O26" s="73" t="s">
        <v>337</v>
      </c>
      <c r="P26" s="74"/>
      <c r="Q26" s="73" t="s">
        <v>337</v>
      </c>
      <c r="R26" s="73"/>
      <c r="S26" s="75" t="s">
        <v>337</v>
      </c>
      <c r="T26" s="74"/>
      <c r="U26" s="73" t="s">
        <v>337</v>
      </c>
      <c r="V26" s="73"/>
      <c r="W26" s="75" t="s">
        <v>337</v>
      </c>
      <c r="X26" s="74"/>
      <c r="Y26" s="73" t="s">
        <v>337</v>
      </c>
      <c r="Z26" s="74"/>
    </row>
    <row r="27" spans="1:26" ht="16.5" customHeight="1" x14ac:dyDescent="0.4">
      <c r="A27" s="76"/>
      <c r="B27" s="242">
        <v>12</v>
      </c>
      <c r="C27" s="243"/>
      <c r="D27" s="244">
        <v>13</v>
      </c>
      <c r="E27" s="243"/>
      <c r="F27" s="244">
        <v>13</v>
      </c>
      <c r="G27" s="243"/>
      <c r="H27" s="244">
        <v>14</v>
      </c>
      <c r="I27" s="243"/>
      <c r="J27" s="244">
        <v>14</v>
      </c>
      <c r="K27" s="243"/>
      <c r="L27" s="244">
        <v>15</v>
      </c>
      <c r="M27" s="242"/>
      <c r="N27" s="77" t="s">
        <v>346</v>
      </c>
      <c r="O27" s="60">
        <f>IFERROR(
IF($W$1='(HIDE) MASTER-Chart'!$J$2,
VLOOKUP(B27,'(HIDE) MASTER-Chart'!$B:$G,2,FALSE),
VLOOKUP(B27,'(HIDE) MASTER-Chart'!$M:$R,2,FALSE)),"")</f>
        <v>43627</v>
      </c>
      <c r="P27" s="61" t="str">
        <f>IF(ISBLANK(B27),"",CONCATENATE("(",B27,")"))</f>
        <v>(12)</v>
      </c>
      <c r="Q27" s="60">
        <f>IFERROR(
IF($W$1='(HIDE) MASTER-Chart'!$J$2,
VLOOKUP(D27,'(HIDE) MASTER-Chart'!$B:$G,2,FALSE),
VLOOKUP(D27,'(HIDE) MASTER-Chart'!$M:$R,2,FALSE)),"")</f>
        <v>44896</v>
      </c>
      <c r="R27" s="47" t="str">
        <f t="shared" ref="R27:R28" si="35">IF(ISBLANK(D27),"",CONCATENATE("(",D27,")"))</f>
        <v>(13)</v>
      </c>
      <c r="S27" s="62">
        <f>IFERROR(
IF($W$1='(HIDE) MASTER-Chart'!$J$2,
VLOOKUP(F27,'(HIDE) MASTER-Chart'!$B:$G,2,FALSE),
VLOOKUP(F27,'(HIDE) MASTER-Chart'!$M:$R,2,FALSE)),"")</f>
        <v>44896</v>
      </c>
      <c r="T27" s="63" t="str">
        <f t="shared" ref="T27:T28" si="36">IF(ISBLANK(F27),"",CONCATENATE("(",F27,")"))</f>
        <v>(13)</v>
      </c>
      <c r="U27" s="60">
        <f>IFERROR(
IF($W$1='(HIDE) MASTER-Chart'!$J$2,
VLOOKUP(H27,'(HIDE) MASTER-Chart'!$B:$G,2,FALSE),
VLOOKUP(H27,'(HIDE) MASTER-Chart'!$M:$R,2,FALSE)),"")</f>
        <v>46197</v>
      </c>
      <c r="V27" s="47" t="str">
        <f t="shared" ref="V27:V28" si="37">IF(ISBLANK(H27),"",CONCATENATE("(",H27,")"))</f>
        <v>(14)</v>
      </c>
      <c r="W27" s="62">
        <f>IFERROR(
IF($W$1='(HIDE) MASTER-Chart'!$J$2,
VLOOKUP(J27,'(HIDE) MASTER-Chart'!$B:$G,2,FALSE),
VLOOKUP(J27,'(HIDE) MASTER-Chart'!$M:$R,2,FALSE)),"")</f>
        <v>46197</v>
      </c>
      <c r="X27" s="63" t="str">
        <f t="shared" ref="X27:X28" si="38">IF(ISBLANK(J27),"",CONCATENATE("(",J27,")"))</f>
        <v>(14)</v>
      </c>
      <c r="Y27" s="60">
        <f>IFERROR(
IF($W$1='(HIDE) MASTER-Chart'!$J$2,
VLOOKUP(L27,'(HIDE) MASTER-Chart'!$B:$G,2,FALSE),
VLOOKUP(L27,'(HIDE) MASTER-Chart'!$M:$R,2,FALSE)),"")</f>
        <v>47535</v>
      </c>
      <c r="Z27" s="63" t="str">
        <f t="shared" ref="Z27:Z28" si="39">IF(ISBLANK(L27),"",CONCATENATE("(",L27,")"))</f>
        <v>(15)</v>
      </c>
    </row>
    <row r="28" spans="1:26" ht="16.5" customHeight="1" x14ac:dyDescent="0.4">
      <c r="A28" s="64" t="s">
        <v>352</v>
      </c>
      <c r="B28" s="239">
        <v>10</v>
      </c>
      <c r="C28" s="240"/>
      <c r="D28" s="241">
        <v>11</v>
      </c>
      <c r="E28" s="240"/>
      <c r="F28" s="241">
        <v>11</v>
      </c>
      <c r="G28" s="240"/>
      <c r="H28" s="241">
        <v>12</v>
      </c>
      <c r="I28" s="240"/>
      <c r="J28" s="241">
        <v>12</v>
      </c>
      <c r="K28" s="240"/>
      <c r="L28" s="241">
        <v>13</v>
      </c>
      <c r="M28" s="239"/>
      <c r="N28" s="65" t="s">
        <v>348</v>
      </c>
      <c r="O28" s="66">
        <f>IFERROR(
IF($W$1='(HIDE) MASTER-Chart'!$J$2,
VLOOKUP(B28,'(HIDE) MASTER-Chart'!$B:$G,2,FALSE),
VLOOKUP(B28,'(HIDE) MASTER-Chart'!$M:$R,2,FALSE)),"")</f>
        <v>41072</v>
      </c>
      <c r="P28" s="67" t="str">
        <f>IF(ISBLANK(B28),"",CONCATENATE("(",B28,")"))</f>
        <v>(10)</v>
      </c>
      <c r="Q28" s="66">
        <f>IFERROR(
IF($W$1='(HIDE) MASTER-Chart'!$J$2,
VLOOKUP(D28,'(HIDE) MASTER-Chart'!$B:$G,2,FALSE),
VLOOKUP(D28,'(HIDE) MASTER-Chart'!$M:$R,2,FALSE)),"")</f>
        <v>42349</v>
      </c>
      <c r="R28" s="68" t="str">
        <f t="shared" si="35"/>
        <v>(11)</v>
      </c>
      <c r="S28" s="69">
        <f>IFERROR(
IF($W$1='(HIDE) MASTER-Chart'!$J$2,
VLOOKUP(F28,'(HIDE) MASTER-Chart'!$B:$G,2,FALSE),
VLOOKUP(F28,'(HIDE) MASTER-Chart'!$M:$R,2,FALSE)),"")</f>
        <v>42349</v>
      </c>
      <c r="T28" s="70" t="str">
        <f t="shared" si="36"/>
        <v>(11)</v>
      </c>
      <c r="U28" s="66">
        <f>IFERROR(
IF($W$1='(HIDE) MASTER-Chart'!$J$2,
VLOOKUP(H28,'(HIDE) MASTER-Chart'!$B:$G,2,FALSE),
VLOOKUP(H28,'(HIDE) MASTER-Chart'!$M:$R,2,FALSE)),"")</f>
        <v>43627</v>
      </c>
      <c r="V28" s="68" t="str">
        <f t="shared" si="37"/>
        <v>(12)</v>
      </c>
      <c r="W28" s="69">
        <f>IFERROR(
IF($W$1='(HIDE) MASTER-Chart'!$J$2,
VLOOKUP(J28,'(HIDE) MASTER-Chart'!$B:$G,2,FALSE),
VLOOKUP(J28,'(HIDE) MASTER-Chart'!$M:$R,2,FALSE)),"")</f>
        <v>43627</v>
      </c>
      <c r="X28" s="70" t="str">
        <f t="shared" si="38"/>
        <v>(12)</v>
      </c>
      <c r="Y28" s="66">
        <f>IFERROR(
IF($W$1='(HIDE) MASTER-Chart'!$J$2,
VLOOKUP(L28,'(HIDE) MASTER-Chart'!$B:$G,2,FALSE),
VLOOKUP(L28,'(HIDE) MASTER-Chart'!$M:$R,2,FALSE)),"")</f>
        <v>44896</v>
      </c>
      <c r="Z28" s="70" t="str">
        <f t="shared" si="39"/>
        <v>(13)</v>
      </c>
    </row>
    <row r="29" spans="1:26" ht="16.5" customHeight="1" x14ac:dyDescent="0.4">
      <c r="A29" s="71"/>
      <c r="B29" s="245"/>
      <c r="C29" s="246"/>
      <c r="D29" s="247"/>
      <c r="E29" s="246"/>
      <c r="F29" s="247"/>
      <c r="G29" s="246"/>
      <c r="H29" s="247"/>
      <c r="I29" s="246"/>
      <c r="J29" s="247"/>
      <c r="K29" s="246"/>
      <c r="L29" s="247"/>
      <c r="M29" s="245"/>
      <c r="N29" s="72"/>
      <c r="O29" s="73" t="s">
        <v>337</v>
      </c>
      <c r="P29" s="74"/>
      <c r="Q29" s="73" t="s">
        <v>337</v>
      </c>
      <c r="R29" s="73"/>
      <c r="S29" s="75" t="s">
        <v>337</v>
      </c>
      <c r="T29" s="74"/>
      <c r="U29" s="73" t="s">
        <v>337</v>
      </c>
      <c r="V29" s="73"/>
      <c r="W29" s="75" t="s">
        <v>337</v>
      </c>
      <c r="X29" s="74"/>
      <c r="Y29" s="73" t="s">
        <v>337</v>
      </c>
      <c r="Z29" s="74"/>
    </row>
    <row r="30" spans="1:26" ht="16.5" customHeight="1" x14ac:dyDescent="0.4">
      <c r="A30" s="76"/>
      <c r="B30" s="242">
        <v>13</v>
      </c>
      <c r="C30" s="243"/>
      <c r="D30" s="244">
        <v>14</v>
      </c>
      <c r="E30" s="243"/>
      <c r="F30" s="244">
        <v>14</v>
      </c>
      <c r="G30" s="243"/>
      <c r="H30" s="244">
        <v>15</v>
      </c>
      <c r="I30" s="243"/>
      <c r="J30" s="244">
        <v>15</v>
      </c>
      <c r="K30" s="243"/>
      <c r="L30" s="244">
        <v>16</v>
      </c>
      <c r="M30" s="242"/>
      <c r="N30" s="77" t="s">
        <v>346</v>
      </c>
      <c r="O30" s="60">
        <f>IFERROR(
IF($W$1='(HIDE) MASTER-Chart'!$J$2,
VLOOKUP(B30,'(HIDE) MASTER-Chart'!$B:$G,2,FALSE),
VLOOKUP(B30,'(HIDE) MASTER-Chart'!$M:$R,2,FALSE)),"")</f>
        <v>44896</v>
      </c>
      <c r="P30" s="61" t="str">
        <f>IF(ISBLANK(B30),"",CONCATENATE("(",B30,")"))</f>
        <v>(13)</v>
      </c>
      <c r="Q30" s="60">
        <f>IFERROR(
IF($W$1='(HIDE) MASTER-Chart'!$J$2,
VLOOKUP(D30,'(HIDE) MASTER-Chart'!$B:$G,2,FALSE),
VLOOKUP(D30,'(HIDE) MASTER-Chart'!$M:$R,2,FALSE)),"")</f>
        <v>46197</v>
      </c>
      <c r="R30" s="47" t="str">
        <f t="shared" ref="R30:R31" si="40">IF(ISBLANK(D30),"",CONCATENATE("(",D30,")"))</f>
        <v>(14)</v>
      </c>
      <c r="S30" s="62">
        <f>IFERROR(
IF($W$1='(HIDE) MASTER-Chart'!$J$2,
VLOOKUP(F30,'(HIDE) MASTER-Chart'!$B:$G,2,FALSE),
VLOOKUP(F30,'(HIDE) MASTER-Chart'!$M:$R,2,FALSE)),"")</f>
        <v>46197</v>
      </c>
      <c r="T30" s="63" t="str">
        <f t="shared" ref="T30:T31" si="41">IF(ISBLANK(F30),"",CONCATENATE("(",F30,")"))</f>
        <v>(14)</v>
      </c>
      <c r="U30" s="60">
        <f>IFERROR(
IF($W$1='(HIDE) MASTER-Chart'!$J$2,
VLOOKUP(H30,'(HIDE) MASTER-Chart'!$B:$G,2,FALSE),
VLOOKUP(H30,'(HIDE) MASTER-Chart'!$M:$R,2,FALSE)),"")</f>
        <v>47535</v>
      </c>
      <c r="V30" s="47" t="str">
        <f t="shared" ref="V30:V31" si="42">IF(ISBLANK(H30),"",CONCATENATE("(",H30,")"))</f>
        <v>(15)</v>
      </c>
      <c r="W30" s="62">
        <f>IFERROR(
IF($W$1='(HIDE) MASTER-Chart'!$J$2,
VLOOKUP(J30,'(HIDE) MASTER-Chart'!$B:$G,2,FALSE),
VLOOKUP(J30,'(HIDE) MASTER-Chart'!$M:$R,2,FALSE)),"")</f>
        <v>47535</v>
      </c>
      <c r="X30" s="63" t="str">
        <f t="shared" ref="X30:X31" si="43">IF(ISBLANK(J30),"",CONCATENATE("(",J30,")"))</f>
        <v>(15)</v>
      </c>
      <c r="Y30" s="60">
        <f>IFERROR(
IF($W$1='(HIDE) MASTER-Chart'!$J$2,
VLOOKUP(L30,'(HIDE) MASTER-Chart'!$B:$G,2,FALSE),
VLOOKUP(L30,'(HIDE) MASTER-Chart'!$M:$R,2,FALSE)),"")</f>
        <v>48915</v>
      </c>
      <c r="Z30" s="63" t="str">
        <f t="shared" ref="Z30:Z31" si="44">IF(ISBLANK(L30),"",CONCATENATE("(",L30,")"))</f>
        <v>(16)</v>
      </c>
    </row>
    <row r="31" spans="1:26" ht="16.5" customHeight="1" x14ac:dyDescent="0.4">
      <c r="A31" s="64" t="s">
        <v>353</v>
      </c>
      <c r="B31" s="239">
        <v>11</v>
      </c>
      <c r="C31" s="240"/>
      <c r="D31" s="241">
        <v>12</v>
      </c>
      <c r="E31" s="240"/>
      <c r="F31" s="241">
        <v>12</v>
      </c>
      <c r="G31" s="240"/>
      <c r="H31" s="241">
        <v>13</v>
      </c>
      <c r="I31" s="240"/>
      <c r="J31" s="241">
        <v>13</v>
      </c>
      <c r="K31" s="240"/>
      <c r="L31" s="241">
        <v>14</v>
      </c>
      <c r="M31" s="239"/>
      <c r="N31" s="65" t="s">
        <v>348</v>
      </c>
      <c r="O31" s="66">
        <f>IFERROR(
IF($W$1='(HIDE) MASTER-Chart'!$J$2,
VLOOKUP(B31,'(HIDE) MASTER-Chart'!$B:$G,2,FALSE),
VLOOKUP(B31,'(HIDE) MASTER-Chart'!$M:$R,2,FALSE)),"")</f>
        <v>42349</v>
      </c>
      <c r="P31" s="67" t="str">
        <f>IF(ISBLANK(B31),"",CONCATENATE("(",B31,")"))</f>
        <v>(11)</v>
      </c>
      <c r="Q31" s="66">
        <f>IFERROR(
IF($W$1='(HIDE) MASTER-Chart'!$J$2,
VLOOKUP(D31,'(HIDE) MASTER-Chart'!$B:$G,2,FALSE),
VLOOKUP(D31,'(HIDE) MASTER-Chart'!$M:$R,2,FALSE)),"")</f>
        <v>43627</v>
      </c>
      <c r="R31" s="68" t="str">
        <f t="shared" si="40"/>
        <v>(12)</v>
      </c>
      <c r="S31" s="69">
        <f>IFERROR(
IF($W$1='(HIDE) MASTER-Chart'!$J$2,
VLOOKUP(F31,'(HIDE) MASTER-Chart'!$B:$G,2,FALSE),
VLOOKUP(F31,'(HIDE) MASTER-Chart'!$M:$R,2,FALSE)),"")</f>
        <v>43627</v>
      </c>
      <c r="T31" s="70" t="str">
        <f t="shared" si="41"/>
        <v>(12)</v>
      </c>
      <c r="U31" s="66">
        <f>IFERROR(
IF($W$1='(HIDE) MASTER-Chart'!$J$2,
VLOOKUP(H31,'(HIDE) MASTER-Chart'!$B:$G,2,FALSE),
VLOOKUP(H31,'(HIDE) MASTER-Chart'!$M:$R,2,FALSE)),"")</f>
        <v>44896</v>
      </c>
      <c r="V31" s="68" t="str">
        <f t="shared" si="42"/>
        <v>(13)</v>
      </c>
      <c r="W31" s="69">
        <f>IFERROR(
IF($W$1='(HIDE) MASTER-Chart'!$J$2,
VLOOKUP(J31,'(HIDE) MASTER-Chart'!$B:$G,2,FALSE),
VLOOKUP(J31,'(HIDE) MASTER-Chart'!$M:$R,2,FALSE)),"")</f>
        <v>44896</v>
      </c>
      <c r="X31" s="70" t="str">
        <f t="shared" si="43"/>
        <v>(13)</v>
      </c>
      <c r="Y31" s="66">
        <f>IFERROR(
IF($W$1='(HIDE) MASTER-Chart'!$J$2,
VLOOKUP(L31,'(HIDE) MASTER-Chart'!$B:$G,2,FALSE),
VLOOKUP(L31,'(HIDE) MASTER-Chart'!$M:$R,2,FALSE)),"")</f>
        <v>46197</v>
      </c>
      <c r="Z31" s="70" t="str">
        <f t="shared" si="44"/>
        <v>(14)</v>
      </c>
    </row>
    <row r="32" spans="1:26" ht="16.5" customHeight="1" x14ac:dyDescent="0.4">
      <c r="A32" s="71"/>
      <c r="B32" s="245"/>
      <c r="C32" s="246"/>
      <c r="D32" s="247"/>
      <c r="E32" s="246"/>
      <c r="F32" s="247"/>
      <c r="G32" s="246"/>
      <c r="H32" s="247"/>
      <c r="I32" s="246"/>
      <c r="J32" s="247"/>
      <c r="K32" s="246"/>
      <c r="L32" s="247"/>
      <c r="M32" s="245"/>
      <c r="N32" s="72"/>
      <c r="O32" s="73" t="s">
        <v>337</v>
      </c>
      <c r="P32" s="74"/>
      <c r="Q32" s="73" t="s">
        <v>337</v>
      </c>
      <c r="R32" s="73"/>
      <c r="S32" s="75" t="s">
        <v>337</v>
      </c>
      <c r="T32" s="74"/>
      <c r="U32" s="73" t="s">
        <v>337</v>
      </c>
      <c r="V32" s="73"/>
      <c r="W32" s="75" t="s">
        <v>337</v>
      </c>
      <c r="X32" s="74"/>
      <c r="Y32" s="73" t="s">
        <v>337</v>
      </c>
      <c r="Z32" s="74"/>
    </row>
    <row r="33" spans="1:26" ht="16.5" customHeight="1" x14ac:dyDescent="0.4">
      <c r="A33" s="76"/>
      <c r="B33" s="242">
        <v>14</v>
      </c>
      <c r="C33" s="243"/>
      <c r="D33" s="244">
        <v>14</v>
      </c>
      <c r="E33" s="243"/>
      <c r="F33" s="244">
        <v>15</v>
      </c>
      <c r="G33" s="243"/>
      <c r="H33" s="244">
        <v>15</v>
      </c>
      <c r="I33" s="243"/>
      <c r="J33" s="244">
        <v>16</v>
      </c>
      <c r="K33" s="243"/>
      <c r="L33" s="244">
        <v>16</v>
      </c>
      <c r="M33" s="242"/>
      <c r="N33" s="77" t="s">
        <v>346</v>
      </c>
      <c r="O33" s="60">
        <f>IFERROR(
IF($W$1='(HIDE) MASTER-Chart'!$J$2,
VLOOKUP(B33,'(HIDE) MASTER-Chart'!$B:$G,2,FALSE),
VLOOKUP(B33,'(HIDE) MASTER-Chart'!$M:$R,2,FALSE)),"")</f>
        <v>46197</v>
      </c>
      <c r="P33" s="61" t="str">
        <f>IF(ISBLANK(B33),"",CONCATENATE("(",B33,")"))</f>
        <v>(14)</v>
      </c>
      <c r="Q33" s="60">
        <f>IFERROR(
IF($W$1='(HIDE) MASTER-Chart'!$J$2,
VLOOKUP(D33,'(HIDE) MASTER-Chart'!$B:$G,2,FALSE),
VLOOKUP(D33,'(HIDE) MASTER-Chart'!$M:$R,2,FALSE)),"")</f>
        <v>46197</v>
      </c>
      <c r="R33" s="47" t="str">
        <f t="shared" ref="R33:R34" si="45">IF(ISBLANK(D33),"",CONCATENATE("(",D33,")"))</f>
        <v>(14)</v>
      </c>
      <c r="S33" s="62">
        <f>IFERROR(
IF($W$1='(HIDE) MASTER-Chart'!$J$2,
VLOOKUP(F33,'(HIDE) MASTER-Chart'!$B:$G,2,FALSE),
VLOOKUP(F33,'(HIDE) MASTER-Chart'!$M:$R,2,FALSE)),"")</f>
        <v>47535</v>
      </c>
      <c r="T33" s="63" t="str">
        <f t="shared" ref="T33:T34" si="46">IF(ISBLANK(F33),"",CONCATENATE("(",F33,")"))</f>
        <v>(15)</v>
      </c>
      <c r="U33" s="60">
        <f>IFERROR(
IF($W$1='(HIDE) MASTER-Chart'!$J$2,
VLOOKUP(H33,'(HIDE) MASTER-Chart'!$B:$G,2,FALSE),
VLOOKUP(H33,'(HIDE) MASTER-Chart'!$M:$R,2,FALSE)),"")</f>
        <v>47535</v>
      </c>
      <c r="V33" s="47" t="str">
        <f t="shared" ref="V33:V34" si="47">IF(ISBLANK(H33),"",CONCATENATE("(",H33,")"))</f>
        <v>(15)</v>
      </c>
      <c r="W33" s="62">
        <f>IFERROR(
IF($W$1='(HIDE) MASTER-Chart'!$J$2,
VLOOKUP(J33,'(HIDE) MASTER-Chart'!$B:$G,2,FALSE),
VLOOKUP(J33,'(HIDE) MASTER-Chart'!$M:$R,2,FALSE)),"")</f>
        <v>48915</v>
      </c>
      <c r="X33" s="63" t="str">
        <f t="shared" ref="X33:X34" si="48">IF(ISBLANK(J33),"",CONCATENATE("(",J33,")"))</f>
        <v>(16)</v>
      </c>
      <c r="Y33" s="60">
        <f>IFERROR(
IF($W$1='(HIDE) MASTER-Chart'!$J$2,
VLOOKUP(L33,'(HIDE) MASTER-Chart'!$B:$G,2,FALSE),
VLOOKUP(L33,'(HIDE) MASTER-Chart'!$M:$R,2,FALSE)),"")</f>
        <v>48915</v>
      </c>
      <c r="Z33" s="63" t="str">
        <f t="shared" ref="Z33:Z34" si="49">IF(ISBLANK(L33),"",CONCATENATE("(",L33,")"))</f>
        <v>(16)</v>
      </c>
    </row>
    <row r="34" spans="1:26" ht="16.5" customHeight="1" x14ac:dyDescent="0.4">
      <c r="A34" s="64" t="s">
        <v>354</v>
      </c>
      <c r="B34" s="239">
        <v>12</v>
      </c>
      <c r="C34" s="240"/>
      <c r="D34" s="241">
        <v>12</v>
      </c>
      <c r="E34" s="240"/>
      <c r="F34" s="241">
        <v>13</v>
      </c>
      <c r="G34" s="240"/>
      <c r="H34" s="241">
        <v>13</v>
      </c>
      <c r="I34" s="240"/>
      <c r="J34" s="241">
        <v>14</v>
      </c>
      <c r="K34" s="240"/>
      <c r="L34" s="241">
        <v>14</v>
      </c>
      <c r="M34" s="239"/>
      <c r="N34" s="65" t="s">
        <v>348</v>
      </c>
      <c r="O34" s="66">
        <f>IFERROR(
IF($W$1='(HIDE) MASTER-Chart'!$J$2,
VLOOKUP(B34,'(HIDE) MASTER-Chart'!$B:$G,2,FALSE),
VLOOKUP(B34,'(HIDE) MASTER-Chart'!$M:$R,2,FALSE)),"")</f>
        <v>43627</v>
      </c>
      <c r="P34" s="67" t="str">
        <f>IF(ISBLANK(B34),"",CONCATENATE("(",B34,")"))</f>
        <v>(12)</v>
      </c>
      <c r="Q34" s="66">
        <f>IFERROR(
IF($W$1='(HIDE) MASTER-Chart'!$J$2,
VLOOKUP(D34,'(HIDE) MASTER-Chart'!$B:$G,2,FALSE),
VLOOKUP(D34,'(HIDE) MASTER-Chart'!$M:$R,2,FALSE)),"")</f>
        <v>43627</v>
      </c>
      <c r="R34" s="68" t="str">
        <f t="shared" si="45"/>
        <v>(12)</v>
      </c>
      <c r="S34" s="69">
        <f>IFERROR(
IF($W$1='(HIDE) MASTER-Chart'!$J$2,
VLOOKUP(F34,'(HIDE) MASTER-Chart'!$B:$G,2,FALSE),
VLOOKUP(F34,'(HIDE) MASTER-Chart'!$M:$R,2,FALSE)),"")</f>
        <v>44896</v>
      </c>
      <c r="T34" s="70" t="str">
        <f t="shared" si="46"/>
        <v>(13)</v>
      </c>
      <c r="U34" s="66">
        <f>IFERROR(
IF($W$1='(HIDE) MASTER-Chart'!$J$2,
VLOOKUP(H34,'(HIDE) MASTER-Chart'!$B:$G,2,FALSE),
VLOOKUP(H34,'(HIDE) MASTER-Chart'!$M:$R,2,FALSE)),"")</f>
        <v>44896</v>
      </c>
      <c r="V34" s="68" t="str">
        <f t="shared" si="47"/>
        <v>(13)</v>
      </c>
      <c r="W34" s="69">
        <f>IFERROR(
IF($W$1='(HIDE) MASTER-Chart'!$J$2,
VLOOKUP(J34,'(HIDE) MASTER-Chart'!$B:$G,2,FALSE),
VLOOKUP(J34,'(HIDE) MASTER-Chart'!$M:$R,2,FALSE)),"")</f>
        <v>46197</v>
      </c>
      <c r="X34" s="70" t="str">
        <f t="shared" si="48"/>
        <v>(14)</v>
      </c>
      <c r="Y34" s="66">
        <f>IFERROR(
IF($W$1='(HIDE) MASTER-Chart'!$J$2,
VLOOKUP(L34,'(HIDE) MASTER-Chart'!$B:$G,2,FALSE),
VLOOKUP(L34,'(HIDE) MASTER-Chart'!$M:$R,2,FALSE)),"")</f>
        <v>46197</v>
      </c>
      <c r="Z34" s="70" t="str">
        <f t="shared" si="49"/>
        <v>(14)</v>
      </c>
    </row>
    <row r="35" spans="1:26" ht="16.5" customHeight="1" x14ac:dyDescent="0.4">
      <c r="A35" s="71"/>
      <c r="B35" s="245"/>
      <c r="C35" s="246"/>
      <c r="D35" s="247"/>
      <c r="E35" s="246"/>
      <c r="F35" s="247"/>
      <c r="G35" s="246"/>
      <c r="H35" s="247"/>
      <c r="I35" s="246"/>
      <c r="J35" s="247"/>
      <c r="K35" s="246"/>
      <c r="L35" s="247"/>
      <c r="M35" s="245"/>
      <c r="N35" s="72"/>
      <c r="O35" s="73" t="s">
        <v>337</v>
      </c>
      <c r="P35" s="74"/>
      <c r="Q35" s="73" t="s">
        <v>337</v>
      </c>
      <c r="R35" s="73"/>
      <c r="S35" s="75" t="s">
        <v>337</v>
      </c>
      <c r="T35" s="74"/>
      <c r="U35" s="73" t="s">
        <v>337</v>
      </c>
      <c r="V35" s="73"/>
      <c r="W35" s="75" t="s">
        <v>337</v>
      </c>
      <c r="X35" s="74"/>
      <c r="Y35" s="73" t="s">
        <v>337</v>
      </c>
      <c r="Z35" s="74"/>
    </row>
    <row r="36" spans="1:26" ht="16.5" customHeight="1" x14ac:dyDescent="0.4">
      <c r="A36" s="76"/>
      <c r="B36" s="242">
        <v>15</v>
      </c>
      <c r="C36" s="243"/>
      <c r="D36" s="244">
        <v>15</v>
      </c>
      <c r="E36" s="243"/>
      <c r="F36" s="244">
        <v>16</v>
      </c>
      <c r="G36" s="243"/>
      <c r="H36" s="244">
        <v>16</v>
      </c>
      <c r="I36" s="243"/>
      <c r="J36" s="244">
        <v>16</v>
      </c>
      <c r="K36" s="243"/>
      <c r="L36" s="244">
        <v>16</v>
      </c>
      <c r="M36" s="242"/>
      <c r="N36" s="77" t="s">
        <v>346</v>
      </c>
      <c r="O36" s="60">
        <f>IFERROR(
IF($W$1='(HIDE) MASTER-Chart'!$J$2,
VLOOKUP(B36,'(HIDE) MASTER-Chart'!$B:$G,2,FALSE),
VLOOKUP(B36,'(HIDE) MASTER-Chart'!$M:$R,2,FALSE)),"")</f>
        <v>47535</v>
      </c>
      <c r="P36" s="61" t="str">
        <f>IF(ISBLANK(B36),"",CONCATENATE("(",B36,")"))</f>
        <v>(15)</v>
      </c>
      <c r="Q36" s="60">
        <f>IFERROR(
IF($W$1='(HIDE) MASTER-Chart'!$J$2,
VLOOKUP(D36,'(HIDE) MASTER-Chart'!$B:$G,2,FALSE),
VLOOKUP(D36,'(HIDE) MASTER-Chart'!$M:$R,2,FALSE)),"")</f>
        <v>47535</v>
      </c>
      <c r="R36" s="47" t="str">
        <f t="shared" ref="R36:R37" si="50">IF(ISBLANK(D36),"",CONCATENATE("(",D36,")"))</f>
        <v>(15)</v>
      </c>
      <c r="S36" s="62">
        <f>IFERROR(
IF($W$1='(HIDE) MASTER-Chart'!$J$2,
VLOOKUP(F36,'(HIDE) MASTER-Chart'!$B:$G,2,FALSE),
VLOOKUP(F36,'(HIDE) MASTER-Chart'!$M:$R,2,FALSE)),"")</f>
        <v>48915</v>
      </c>
      <c r="T36" s="63" t="str">
        <f t="shared" ref="T36:T37" si="51">IF(ISBLANK(F36),"",CONCATENATE("(",F36,")"))</f>
        <v>(16)</v>
      </c>
      <c r="U36" s="60">
        <f>IFERROR(
IF($W$1='(HIDE) MASTER-Chart'!$J$2,
VLOOKUP(H36,'(HIDE) MASTER-Chart'!$B:$G,2,FALSE),
VLOOKUP(H36,'(HIDE) MASTER-Chart'!$M:$R,2,FALSE)),"")</f>
        <v>48915</v>
      </c>
      <c r="V36" s="47" t="str">
        <f t="shared" ref="V36:V37" si="52">IF(ISBLANK(H36),"",CONCATENATE("(",H36,")"))</f>
        <v>(16)</v>
      </c>
      <c r="W36" s="62">
        <f>IFERROR(
IF($W$1='(HIDE) MASTER-Chart'!$J$2,
VLOOKUP(J36,'(HIDE) MASTER-Chart'!$B:$G,2,FALSE),
VLOOKUP(J36,'(HIDE) MASTER-Chart'!$M:$R,2,FALSE)),"")</f>
        <v>48915</v>
      </c>
      <c r="X36" s="63" t="str">
        <f t="shared" ref="X36:X37" si="53">IF(ISBLANK(J36),"",CONCATENATE("(",J36,")"))</f>
        <v>(16)</v>
      </c>
      <c r="Y36" s="60">
        <f>IFERROR(
IF($W$1='(HIDE) MASTER-Chart'!$J$2,
VLOOKUP(L36,'(HIDE) MASTER-Chart'!$B:$G,2,FALSE),
VLOOKUP(L36,'(HIDE) MASTER-Chart'!$M:$R,2,FALSE)),"")</f>
        <v>48915</v>
      </c>
      <c r="Z36" s="63" t="str">
        <f t="shared" ref="Z36:Z37" si="54">IF(ISBLANK(L36),"",CONCATENATE("(",L36,")"))</f>
        <v>(16)</v>
      </c>
    </row>
    <row r="37" spans="1:26" ht="16.5" customHeight="1" x14ac:dyDescent="0.4">
      <c r="A37" s="64" t="s">
        <v>355</v>
      </c>
      <c r="B37" s="239">
        <v>13</v>
      </c>
      <c r="C37" s="240"/>
      <c r="D37" s="241">
        <v>13</v>
      </c>
      <c r="E37" s="240"/>
      <c r="F37" s="241">
        <v>14</v>
      </c>
      <c r="G37" s="240"/>
      <c r="H37" s="241">
        <v>14</v>
      </c>
      <c r="I37" s="240"/>
      <c r="J37" s="241">
        <v>14</v>
      </c>
      <c r="K37" s="240"/>
      <c r="L37" s="241">
        <v>14</v>
      </c>
      <c r="M37" s="239"/>
      <c r="N37" s="65" t="s">
        <v>348</v>
      </c>
      <c r="O37" s="66">
        <f>IFERROR(
IF($W$1='(HIDE) MASTER-Chart'!$J$2,
VLOOKUP(B37,'(HIDE) MASTER-Chart'!$B:$G,2,FALSE),
VLOOKUP(B37,'(HIDE) MASTER-Chart'!$M:$R,2,FALSE)),"")</f>
        <v>44896</v>
      </c>
      <c r="P37" s="67" t="str">
        <f>IF(ISBLANK(B37),"",CONCATENATE("(",B37,")"))</f>
        <v>(13)</v>
      </c>
      <c r="Q37" s="66">
        <f>IFERROR(
IF($W$1='(HIDE) MASTER-Chart'!$J$2,
VLOOKUP(D37,'(HIDE) MASTER-Chart'!$B:$G,2,FALSE),
VLOOKUP(D37,'(HIDE) MASTER-Chart'!$M:$R,2,FALSE)),"")</f>
        <v>44896</v>
      </c>
      <c r="R37" s="68" t="str">
        <f t="shared" si="50"/>
        <v>(13)</v>
      </c>
      <c r="S37" s="69">
        <f>IFERROR(
IF($W$1='(HIDE) MASTER-Chart'!$J$2,
VLOOKUP(F37,'(HIDE) MASTER-Chart'!$B:$G,2,FALSE),
VLOOKUP(F37,'(HIDE) MASTER-Chart'!$M:$R,2,FALSE)),"")</f>
        <v>46197</v>
      </c>
      <c r="T37" s="70" t="str">
        <f t="shared" si="51"/>
        <v>(14)</v>
      </c>
      <c r="U37" s="66">
        <f>IFERROR(
IF($W$1='(HIDE) MASTER-Chart'!$J$2,
VLOOKUP(H37,'(HIDE) MASTER-Chart'!$B:$G,2,FALSE),
VLOOKUP(H37,'(HIDE) MASTER-Chart'!$M:$R,2,FALSE)),"")</f>
        <v>46197</v>
      </c>
      <c r="V37" s="68" t="str">
        <f t="shared" si="52"/>
        <v>(14)</v>
      </c>
      <c r="W37" s="69">
        <f>IFERROR(
IF($W$1='(HIDE) MASTER-Chart'!$J$2,
VLOOKUP(J37,'(HIDE) MASTER-Chart'!$B:$G,2,FALSE),
VLOOKUP(J37,'(HIDE) MASTER-Chart'!$M:$R,2,FALSE)),"")</f>
        <v>46197</v>
      </c>
      <c r="X37" s="70" t="str">
        <f t="shared" si="53"/>
        <v>(14)</v>
      </c>
      <c r="Y37" s="66">
        <f>IFERROR(
IF($W$1='(HIDE) MASTER-Chart'!$J$2,
VLOOKUP(L37,'(HIDE) MASTER-Chart'!$B:$G,2,FALSE),
VLOOKUP(L37,'(HIDE) MASTER-Chart'!$M:$R,2,FALSE)),"")</f>
        <v>46197</v>
      </c>
      <c r="Z37" s="70" t="str">
        <f t="shared" si="54"/>
        <v>(14)</v>
      </c>
    </row>
    <row r="38" spans="1:26" ht="16.5" customHeight="1" x14ac:dyDescent="0.4">
      <c r="A38" s="71"/>
      <c r="B38" s="245"/>
      <c r="C38" s="246"/>
      <c r="D38" s="247"/>
      <c r="E38" s="246"/>
      <c r="F38" s="247"/>
      <c r="G38" s="246"/>
      <c r="H38" s="247"/>
      <c r="I38" s="246"/>
      <c r="J38" s="247"/>
      <c r="K38" s="246"/>
      <c r="L38" s="247"/>
      <c r="M38" s="245"/>
      <c r="N38" s="72"/>
      <c r="O38" s="73" t="s">
        <v>337</v>
      </c>
      <c r="P38" s="74"/>
      <c r="Q38" s="73" t="s">
        <v>337</v>
      </c>
      <c r="R38" s="73"/>
      <c r="S38" s="75" t="s">
        <v>337</v>
      </c>
      <c r="T38" s="74"/>
      <c r="U38" s="73" t="s">
        <v>337</v>
      </c>
      <c r="V38" s="73"/>
      <c r="W38" s="75" t="s">
        <v>337</v>
      </c>
      <c r="X38" s="74"/>
      <c r="Y38" s="73" t="s">
        <v>337</v>
      </c>
      <c r="Z38" s="74"/>
    </row>
    <row r="39" spans="1:26" ht="16.5" customHeight="1" x14ac:dyDescent="0.4">
      <c r="A39" s="76"/>
      <c r="B39" s="242">
        <v>16</v>
      </c>
      <c r="C39" s="243"/>
      <c r="D39" s="244">
        <v>16</v>
      </c>
      <c r="E39" s="243"/>
      <c r="F39" s="244">
        <v>16</v>
      </c>
      <c r="G39" s="243"/>
      <c r="H39" s="244">
        <v>16</v>
      </c>
      <c r="I39" s="243"/>
      <c r="J39" s="244">
        <v>16</v>
      </c>
      <c r="K39" s="243"/>
      <c r="L39" s="244">
        <v>16</v>
      </c>
      <c r="M39" s="242"/>
      <c r="N39" s="77" t="s">
        <v>346</v>
      </c>
      <c r="O39" s="60">
        <f>IFERROR(
IF($W$1='(HIDE) MASTER-Chart'!$J$2,
VLOOKUP(B39,'(HIDE) MASTER-Chart'!$B:$G,2,FALSE),
VLOOKUP(B39,'(HIDE) MASTER-Chart'!$M:$R,2,FALSE)),"")</f>
        <v>48915</v>
      </c>
      <c r="P39" s="61" t="str">
        <f>IF(ISBLANK(B39),"",CONCATENATE("(",B39,")"))</f>
        <v>(16)</v>
      </c>
      <c r="Q39" s="60">
        <f>IFERROR(
IF($W$1='(HIDE) MASTER-Chart'!$J$2,
VLOOKUP(D39,'(HIDE) MASTER-Chart'!$B:$G,2,FALSE),
VLOOKUP(D39,'(HIDE) MASTER-Chart'!$M:$R,2,FALSE)),"")</f>
        <v>48915</v>
      </c>
      <c r="R39" s="47" t="str">
        <f t="shared" ref="R39:R40" si="55">IF(ISBLANK(D39),"",CONCATENATE("(",D39,")"))</f>
        <v>(16)</v>
      </c>
      <c r="S39" s="62">
        <f>IFERROR(
IF($W$1='(HIDE) MASTER-Chart'!$J$2,
VLOOKUP(F39,'(HIDE) MASTER-Chart'!$B:$G,2,FALSE),
VLOOKUP(F39,'(HIDE) MASTER-Chart'!$M:$R,2,FALSE)),"")</f>
        <v>48915</v>
      </c>
      <c r="T39" s="63" t="str">
        <f t="shared" ref="T39:T40" si="56">IF(ISBLANK(F39),"",CONCATENATE("(",F39,")"))</f>
        <v>(16)</v>
      </c>
      <c r="U39" s="60">
        <f>IFERROR(
IF($W$1='(HIDE) MASTER-Chart'!$J$2,
VLOOKUP(H39,'(HIDE) MASTER-Chart'!$B:$G,2,FALSE),
VLOOKUP(H39,'(HIDE) MASTER-Chart'!$M:$R,2,FALSE)),"")</f>
        <v>48915</v>
      </c>
      <c r="V39" s="47" t="str">
        <f t="shared" ref="V39:V40" si="57">IF(ISBLANK(H39),"",CONCATENATE("(",H39,")"))</f>
        <v>(16)</v>
      </c>
      <c r="W39" s="62">
        <f>IFERROR(
IF($W$1='(HIDE) MASTER-Chart'!$J$2,
VLOOKUP(J39,'(HIDE) MASTER-Chart'!$B:$G,2,FALSE),
VLOOKUP(J39,'(HIDE) MASTER-Chart'!$M:$R,2,FALSE)),"")</f>
        <v>48915</v>
      </c>
      <c r="X39" s="63" t="str">
        <f t="shared" ref="X39:X40" si="58">IF(ISBLANK(J39),"",CONCATENATE("(",J39,")"))</f>
        <v>(16)</v>
      </c>
      <c r="Y39" s="60">
        <f>IFERROR(
IF($W$1='(HIDE) MASTER-Chart'!$J$2,
VLOOKUP(L39,'(HIDE) MASTER-Chart'!$B:$G,2,FALSE),
VLOOKUP(L39,'(HIDE) MASTER-Chart'!$M:$R,2,FALSE)),"")</f>
        <v>48915</v>
      </c>
      <c r="Z39" s="63" t="str">
        <f t="shared" ref="Z39:Z40" si="59">IF(ISBLANK(L39),"",CONCATENATE("(",L39,")"))</f>
        <v>(16)</v>
      </c>
    </row>
    <row r="40" spans="1:26" ht="16.5" customHeight="1" x14ac:dyDescent="0.4">
      <c r="A40" s="64" t="s">
        <v>356</v>
      </c>
      <c r="B40" s="239">
        <v>14</v>
      </c>
      <c r="C40" s="240"/>
      <c r="D40" s="241">
        <v>14</v>
      </c>
      <c r="E40" s="240"/>
      <c r="F40" s="241">
        <v>14</v>
      </c>
      <c r="G40" s="240"/>
      <c r="H40" s="241">
        <v>14</v>
      </c>
      <c r="I40" s="240"/>
      <c r="J40" s="241">
        <v>14</v>
      </c>
      <c r="K40" s="240"/>
      <c r="L40" s="241">
        <v>14</v>
      </c>
      <c r="M40" s="239"/>
      <c r="N40" s="65" t="s">
        <v>348</v>
      </c>
      <c r="O40" s="66">
        <f>IFERROR(
IF($W$1='(HIDE) MASTER-Chart'!$J$2,
VLOOKUP(B40,'(HIDE) MASTER-Chart'!$B:$G,2,FALSE),
VLOOKUP(B40,'(HIDE) MASTER-Chart'!$M:$R,2,FALSE)),"")</f>
        <v>46197</v>
      </c>
      <c r="P40" s="67" t="str">
        <f>IF(ISBLANK(B40),"",CONCATENATE("(",B40,")"))</f>
        <v>(14)</v>
      </c>
      <c r="Q40" s="66">
        <f>IFERROR(
IF($W$1='(HIDE) MASTER-Chart'!$J$2,
VLOOKUP(D40,'(HIDE) MASTER-Chart'!$B:$G,2,FALSE),
VLOOKUP(D40,'(HIDE) MASTER-Chart'!$M:$R,2,FALSE)),"")</f>
        <v>46197</v>
      </c>
      <c r="R40" s="68" t="str">
        <f t="shared" si="55"/>
        <v>(14)</v>
      </c>
      <c r="S40" s="69">
        <f>IFERROR(
IF($W$1='(HIDE) MASTER-Chart'!$J$2,
VLOOKUP(F40,'(HIDE) MASTER-Chart'!$B:$G,2,FALSE),
VLOOKUP(F40,'(HIDE) MASTER-Chart'!$M:$R,2,FALSE)),"")</f>
        <v>46197</v>
      </c>
      <c r="T40" s="70" t="str">
        <f t="shared" si="56"/>
        <v>(14)</v>
      </c>
      <c r="U40" s="66">
        <f>IFERROR(
IF($W$1='(HIDE) MASTER-Chart'!$J$2,
VLOOKUP(H40,'(HIDE) MASTER-Chart'!$B:$G,2,FALSE),
VLOOKUP(H40,'(HIDE) MASTER-Chart'!$M:$R,2,FALSE)),"")</f>
        <v>46197</v>
      </c>
      <c r="V40" s="68" t="str">
        <f t="shared" si="57"/>
        <v>(14)</v>
      </c>
      <c r="W40" s="69">
        <f>IFERROR(
IF($W$1='(HIDE) MASTER-Chart'!$J$2,
VLOOKUP(J40,'(HIDE) MASTER-Chart'!$B:$G,2,FALSE),
VLOOKUP(J40,'(HIDE) MASTER-Chart'!$M:$R,2,FALSE)),"")</f>
        <v>46197</v>
      </c>
      <c r="X40" s="70" t="str">
        <f t="shared" si="58"/>
        <v>(14)</v>
      </c>
      <c r="Y40" s="66">
        <f>IFERROR(
IF($W$1='(HIDE) MASTER-Chart'!$J$2,
VLOOKUP(L40,'(HIDE) MASTER-Chart'!$B:$G,2,FALSE),
VLOOKUP(L40,'(HIDE) MASTER-Chart'!$M:$R,2,FALSE)),"")</f>
        <v>46197</v>
      </c>
      <c r="Z40" s="70" t="str">
        <f t="shared" si="59"/>
        <v>(14)</v>
      </c>
    </row>
    <row r="41" spans="1:26" ht="16.5" customHeight="1" thickBot="1" x14ac:dyDescent="0.45">
      <c r="A41" s="78"/>
      <c r="B41" s="236"/>
      <c r="C41" s="237"/>
      <c r="D41" s="238"/>
      <c r="E41" s="237"/>
      <c r="F41" s="238"/>
      <c r="G41" s="237"/>
      <c r="H41" s="238"/>
      <c r="I41" s="237"/>
      <c r="J41" s="238"/>
      <c r="K41" s="237"/>
      <c r="L41" s="238"/>
      <c r="M41" s="236"/>
      <c r="N41" s="79"/>
      <c r="O41" s="73" t="s">
        <v>337</v>
      </c>
      <c r="P41" s="74"/>
      <c r="Q41" s="73" t="s">
        <v>337</v>
      </c>
      <c r="R41" s="73"/>
      <c r="S41" s="75" t="s">
        <v>337</v>
      </c>
      <c r="T41" s="74"/>
      <c r="U41" s="73" t="s">
        <v>337</v>
      </c>
      <c r="V41" s="73"/>
      <c r="W41" s="75" t="s">
        <v>337</v>
      </c>
      <c r="X41" s="74"/>
      <c r="Y41" s="73" t="s">
        <v>337</v>
      </c>
      <c r="Z41" s="74"/>
    </row>
  </sheetData>
  <sheetProtection formatColumns="0" formatRows="0" selectLockedCells="1"/>
  <mergeCells count="232">
    <mergeCell ref="U5:V5"/>
    <mergeCell ref="W5:X5"/>
    <mergeCell ref="Y5:Z5"/>
    <mergeCell ref="O1:R1"/>
    <mergeCell ref="S1:V1"/>
    <mergeCell ref="W1:Y1"/>
    <mergeCell ref="O4:Z4"/>
    <mergeCell ref="L5:M5"/>
    <mergeCell ref="O5:P5"/>
    <mergeCell ref="B5:C5"/>
    <mergeCell ref="D5:E5"/>
    <mergeCell ref="F5:G5"/>
    <mergeCell ref="H5:I5"/>
    <mergeCell ref="J5:K5"/>
    <mergeCell ref="Q5:R5"/>
    <mergeCell ref="S5:T5"/>
    <mergeCell ref="B7:C7"/>
    <mergeCell ref="D7:E7"/>
    <mergeCell ref="F7:G7"/>
    <mergeCell ref="H7:I7"/>
    <mergeCell ref="J7:K7"/>
    <mergeCell ref="L7:M7"/>
    <mergeCell ref="B6:C6"/>
    <mergeCell ref="D6:E6"/>
    <mergeCell ref="F6:G6"/>
    <mergeCell ref="H6:I6"/>
    <mergeCell ref="J6:K6"/>
    <mergeCell ref="L6:M6"/>
    <mergeCell ref="L9:M9"/>
    <mergeCell ref="B8:C8"/>
    <mergeCell ref="D8:E8"/>
    <mergeCell ref="F8:G8"/>
    <mergeCell ref="H8:I8"/>
    <mergeCell ref="J8:K8"/>
    <mergeCell ref="L8:M8"/>
    <mergeCell ref="B11:C11"/>
    <mergeCell ref="D11:E11"/>
    <mergeCell ref="F11:G11"/>
    <mergeCell ref="H11:I11"/>
    <mergeCell ref="J11:K11"/>
    <mergeCell ref="L11:M11"/>
    <mergeCell ref="B10:C10"/>
    <mergeCell ref="D10:E10"/>
    <mergeCell ref="F10:G10"/>
    <mergeCell ref="H10:I10"/>
    <mergeCell ref="J10:K10"/>
    <mergeCell ref="L10:M10"/>
    <mergeCell ref="B9:C9"/>
    <mergeCell ref="D9:E9"/>
    <mergeCell ref="F9:G9"/>
    <mergeCell ref="H9:I9"/>
    <mergeCell ref="J9:K9"/>
    <mergeCell ref="B13:C13"/>
    <mergeCell ref="D13:E13"/>
    <mergeCell ref="F13:G13"/>
    <mergeCell ref="H13:I13"/>
    <mergeCell ref="J13:K13"/>
    <mergeCell ref="L13:M13"/>
    <mergeCell ref="B12:C12"/>
    <mergeCell ref="D12:E12"/>
    <mergeCell ref="F12:G12"/>
    <mergeCell ref="H12:I12"/>
    <mergeCell ref="J12:K12"/>
    <mergeCell ref="L12:M12"/>
    <mergeCell ref="B15:C15"/>
    <mergeCell ref="D15:E15"/>
    <mergeCell ref="F15:G15"/>
    <mergeCell ref="H15:I15"/>
    <mergeCell ref="J15:K15"/>
    <mergeCell ref="L15:M15"/>
    <mergeCell ref="B14:C14"/>
    <mergeCell ref="D14:E14"/>
    <mergeCell ref="F14:G14"/>
    <mergeCell ref="H14:I14"/>
    <mergeCell ref="J14:K14"/>
    <mergeCell ref="L14:M14"/>
    <mergeCell ref="B17:C17"/>
    <mergeCell ref="D17:E17"/>
    <mergeCell ref="F17:G17"/>
    <mergeCell ref="H17:I17"/>
    <mergeCell ref="J17:K17"/>
    <mergeCell ref="L17:M17"/>
    <mergeCell ref="B16:C16"/>
    <mergeCell ref="D16:E16"/>
    <mergeCell ref="F16:G16"/>
    <mergeCell ref="H16:I16"/>
    <mergeCell ref="J16:K16"/>
    <mergeCell ref="L16:M16"/>
    <mergeCell ref="B19:C19"/>
    <mergeCell ref="D19:E19"/>
    <mergeCell ref="F19:G19"/>
    <mergeCell ref="H19:I19"/>
    <mergeCell ref="J19:K19"/>
    <mergeCell ref="L19:M19"/>
    <mergeCell ref="B18:C18"/>
    <mergeCell ref="D18:E18"/>
    <mergeCell ref="F18:G18"/>
    <mergeCell ref="H18:I18"/>
    <mergeCell ref="J18:K18"/>
    <mergeCell ref="L18:M18"/>
    <mergeCell ref="B21:C21"/>
    <mergeCell ref="D21:E21"/>
    <mergeCell ref="F21:G21"/>
    <mergeCell ref="H21:I21"/>
    <mergeCell ref="J21:K21"/>
    <mergeCell ref="L21:M21"/>
    <mergeCell ref="B20:C20"/>
    <mergeCell ref="D20:E20"/>
    <mergeCell ref="F20:G20"/>
    <mergeCell ref="H20:I20"/>
    <mergeCell ref="J20:K20"/>
    <mergeCell ref="L20:M20"/>
    <mergeCell ref="B23:C23"/>
    <mergeCell ref="D23:E23"/>
    <mergeCell ref="F23:G23"/>
    <mergeCell ref="H23:I23"/>
    <mergeCell ref="J23:K23"/>
    <mergeCell ref="L23:M23"/>
    <mergeCell ref="B22:C22"/>
    <mergeCell ref="D22:E22"/>
    <mergeCell ref="F22:G22"/>
    <mergeCell ref="H22:I22"/>
    <mergeCell ref="J22:K22"/>
    <mergeCell ref="L22:M22"/>
    <mergeCell ref="B25:C25"/>
    <mergeCell ref="D25:E25"/>
    <mergeCell ref="F25:G25"/>
    <mergeCell ref="H25:I25"/>
    <mergeCell ref="J25:K25"/>
    <mergeCell ref="L25:M25"/>
    <mergeCell ref="B24:C24"/>
    <mergeCell ref="D24:E24"/>
    <mergeCell ref="F24:G24"/>
    <mergeCell ref="H24:I24"/>
    <mergeCell ref="J24:K24"/>
    <mergeCell ref="L24:M24"/>
    <mergeCell ref="B27:C27"/>
    <mergeCell ref="D27:E27"/>
    <mergeCell ref="F27:G27"/>
    <mergeCell ref="H27:I27"/>
    <mergeCell ref="J27:K27"/>
    <mergeCell ref="L27:M27"/>
    <mergeCell ref="B26:C26"/>
    <mergeCell ref="D26:E26"/>
    <mergeCell ref="F26:G26"/>
    <mergeCell ref="H26:I26"/>
    <mergeCell ref="J26:K26"/>
    <mergeCell ref="L26:M26"/>
    <mergeCell ref="B29:C29"/>
    <mergeCell ref="D29:E29"/>
    <mergeCell ref="F29:G29"/>
    <mergeCell ref="H29:I29"/>
    <mergeCell ref="J29:K29"/>
    <mergeCell ref="L29:M29"/>
    <mergeCell ref="B28:C28"/>
    <mergeCell ref="D28:E28"/>
    <mergeCell ref="F28:G28"/>
    <mergeCell ref="H28:I28"/>
    <mergeCell ref="J28:K28"/>
    <mergeCell ref="L28:M28"/>
    <mergeCell ref="B31:C31"/>
    <mergeCell ref="D31:E31"/>
    <mergeCell ref="F31:G31"/>
    <mergeCell ref="H31:I31"/>
    <mergeCell ref="J31:K31"/>
    <mergeCell ref="L31:M31"/>
    <mergeCell ref="B30:C30"/>
    <mergeCell ref="D30:E30"/>
    <mergeCell ref="F30:G30"/>
    <mergeCell ref="H30:I30"/>
    <mergeCell ref="J30:K30"/>
    <mergeCell ref="L30:M30"/>
    <mergeCell ref="B33:C33"/>
    <mergeCell ref="D33:E33"/>
    <mergeCell ref="F33:G33"/>
    <mergeCell ref="H33:I33"/>
    <mergeCell ref="J33:K33"/>
    <mergeCell ref="L33:M33"/>
    <mergeCell ref="B32:C32"/>
    <mergeCell ref="D32:E32"/>
    <mergeCell ref="F32:G32"/>
    <mergeCell ref="H32:I32"/>
    <mergeCell ref="J32:K32"/>
    <mergeCell ref="L32:M32"/>
    <mergeCell ref="B35:C35"/>
    <mergeCell ref="D35:E35"/>
    <mergeCell ref="F35:G35"/>
    <mergeCell ref="H35:I35"/>
    <mergeCell ref="J35:K35"/>
    <mergeCell ref="L35:M35"/>
    <mergeCell ref="B34:C34"/>
    <mergeCell ref="D34:E34"/>
    <mergeCell ref="F34:G34"/>
    <mergeCell ref="H34:I34"/>
    <mergeCell ref="J34:K34"/>
    <mergeCell ref="L34:M34"/>
    <mergeCell ref="B37:C37"/>
    <mergeCell ref="D37:E37"/>
    <mergeCell ref="F37:G37"/>
    <mergeCell ref="H37:I37"/>
    <mergeCell ref="J37:K37"/>
    <mergeCell ref="L37:M37"/>
    <mergeCell ref="B36:C36"/>
    <mergeCell ref="D36:E36"/>
    <mergeCell ref="F36:G36"/>
    <mergeCell ref="H36:I36"/>
    <mergeCell ref="J36:K36"/>
    <mergeCell ref="L36:M36"/>
    <mergeCell ref="B39:C39"/>
    <mergeCell ref="D39:E39"/>
    <mergeCell ref="F39:G39"/>
    <mergeCell ref="H39:I39"/>
    <mergeCell ref="J39:K39"/>
    <mergeCell ref="L39:M39"/>
    <mergeCell ref="B38:C38"/>
    <mergeCell ref="D38:E38"/>
    <mergeCell ref="F38:G38"/>
    <mergeCell ref="H38:I38"/>
    <mergeCell ref="J38:K38"/>
    <mergeCell ref="L38:M38"/>
    <mergeCell ref="B41:C41"/>
    <mergeCell ref="D41:E41"/>
    <mergeCell ref="F41:G41"/>
    <mergeCell ref="H41:I41"/>
    <mergeCell ref="J41:K41"/>
    <mergeCell ref="L41:M41"/>
    <mergeCell ref="B40:C40"/>
    <mergeCell ref="D40:E40"/>
    <mergeCell ref="F40:G40"/>
    <mergeCell ref="H40:I40"/>
    <mergeCell ref="J40:K40"/>
    <mergeCell ref="L40:M40"/>
  </mergeCells>
  <pageMargins left="0.75" right="0.75" top="0" bottom="0" header="0" footer="0"/>
  <pageSetup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'(HIDE) MASTER-Chart'!$J$2:$J$3</xm:f>
          </x14:formula1>
          <xm:sqref>W1:Y1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2"/>
    <pageSetUpPr fitToPage="1"/>
  </sheetPr>
  <dimension ref="A1:AE129"/>
  <sheetViews>
    <sheetView showGridLines="0" showRowColHeaders="0" workbookViewId="0">
      <pane ySplit="1" topLeftCell="A2" activePane="bottomLeft" state="frozen"/>
      <selection activeCell="F4" sqref="F4:G4"/>
      <selection pane="bottomLeft" activeCell="O4" sqref="O4:Z4"/>
    </sheetView>
  </sheetViews>
  <sheetFormatPr defaultColWidth="7.46484375" defaultRowHeight="13.15" x14ac:dyDescent="0.4"/>
  <cols>
    <col min="1" max="1" width="9" style="47" bestFit="1" customWidth="1"/>
    <col min="2" max="2" width="3" style="50" hidden="1" customWidth="1"/>
    <col min="3" max="3" width="3.53125" style="50" hidden="1" customWidth="1"/>
    <col min="4" max="4" width="3" style="50" hidden="1" customWidth="1"/>
    <col min="5" max="5" width="4.86328125" style="50" hidden="1" customWidth="1"/>
    <col min="6" max="6" width="3" style="50" hidden="1" customWidth="1"/>
    <col min="7" max="7" width="4.86328125" style="50" hidden="1" customWidth="1"/>
    <col min="8" max="8" width="3" style="50" hidden="1" customWidth="1"/>
    <col min="9" max="9" width="4.86328125" style="50" hidden="1" customWidth="1"/>
    <col min="10" max="10" width="3" style="50" hidden="1" customWidth="1"/>
    <col min="11" max="11" width="4.86328125" style="50" hidden="1" customWidth="1"/>
    <col min="12" max="12" width="3" style="50" hidden="1" customWidth="1"/>
    <col min="13" max="13" width="4.86328125" style="50" hidden="1" customWidth="1"/>
    <col min="14" max="14" width="8.1328125" style="47" bestFit="1" customWidth="1"/>
    <col min="15" max="15" width="8" style="47" bestFit="1" customWidth="1"/>
    <col min="16" max="16" width="4.1328125" style="47" bestFit="1" customWidth="1"/>
    <col min="17" max="17" width="8" style="47" bestFit="1" customWidth="1"/>
    <col min="18" max="18" width="4.1328125" style="47" bestFit="1" customWidth="1"/>
    <col min="19" max="19" width="8" style="47" bestFit="1" customWidth="1"/>
    <col min="20" max="20" width="4.1328125" style="47" bestFit="1" customWidth="1"/>
    <col min="21" max="21" width="8" style="47" bestFit="1" customWidth="1"/>
    <col min="22" max="22" width="4.1328125" style="47" bestFit="1" customWidth="1"/>
    <col min="23" max="23" width="8" style="47" bestFit="1" customWidth="1"/>
    <col min="24" max="24" width="4.1328125" style="47" bestFit="1" customWidth="1"/>
    <col min="25" max="25" width="8" style="47" bestFit="1" customWidth="1"/>
    <col min="26" max="26" width="4.1328125" style="47" bestFit="1" customWidth="1"/>
    <col min="27" max="31" width="7.46484375" style="47"/>
    <col min="32" max="16384" width="7.46484375" style="50"/>
  </cols>
  <sheetData>
    <row r="1" spans="1:31" x14ac:dyDescent="0.4">
      <c r="B1" s="48"/>
      <c r="C1" s="48"/>
      <c r="D1" s="48"/>
      <c r="E1" s="48"/>
      <c r="F1" s="48"/>
      <c r="G1" s="48"/>
      <c r="H1" s="48"/>
      <c r="I1" s="48"/>
      <c r="J1" s="49"/>
      <c r="K1" s="49"/>
      <c r="L1" s="47"/>
      <c r="M1" s="47"/>
      <c r="O1" s="261" t="s">
        <v>334</v>
      </c>
      <c r="P1" s="261"/>
      <c r="Q1" s="261"/>
      <c r="R1" s="261"/>
      <c r="S1" s="261" t="s">
        <v>357</v>
      </c>
      <c r="T1" s="261"/>
      <c r="U1" s="261"/>
      <c r="V1" s="261"/>
      <c r="W1" s="262" t="s">
        <v>376</v>
      </c>
      <c r="X1" s="262"/>
      <c r="Y1" s="262"/>
    </row>
    <row r="2" spans="1:31" x14ac:dyDescent="0.4">
      <c r="B2" s="47"/>
      <c r="C2" s="47"/>
      <c r="D2" s="51"/>
      <c r="E2" s="51"/>
      <c r="F2" s="52"/>
      <c r="G2" s="52"/>
      <c r="H2" s="51"/>
      <c r="I2" s="51"/>
      <c r="J2" s="47"/>
      <c r="K2" s="47"/>
      <c r="L2" s="47"/>
      <c r="M2" s="47"/>
      <c r="P2" s="47" t="s">
        <v>423</v>
      </c>
      <c r="Q2" s="60">
        <f>'(HIDE) MASTER-Chart'!$D$3</f>
        <v>37943</v>
      </c>
      <c r="R2" s="52"/>
      <c r="S2" s="52" t="s">
        <v>336</v>
      </c>
      <c r="T2" s="52"/>
      <c r="U2" s="100">
        <f>'(HIDE) MASTER-Chart'!$D$27</f>
        <v>76732</v>
      </c>
      <c r="V2" s="52"/>
    </row>
    <row r="3" spans="1:31" ht="13.5" thickBot="1" x14ac:dyDescent="0.45">
      <c r="B3" s="47"/>
      <c r="C3" s="47"/>
      <c r="D3" s="55"/>
      <c r="E3" s="55"/>
      <c r="F3" s="55"/>
      <c r="G3" s="55"/>
      <c r="H3" s="56"/>
      <c r="I3" s="56"/>
      <c r="J3" s="56"/>
      <c r="K3" s="56"/>
      <c r="L3" s="56"/>
      <c r="M3" s="56"/>
      <c r="P3" s="47" t="s">
        <v>424</v>
      </c>
      <c r="Q3" s="60">
        <v>38797</v>
      </c>
      <c r="R3" s="55"/>
      <c r="S3" s="55" t="s">
        <v>336</v>
      </c>
      <c r="T3" s="55"/>
      <c r="U3" s="60">
        <v>78458</v>
      </c>
      <c r="V3" s="56"/>
      <c r="W3" s="56"/>
      <c r="X3" s="56"/>
      <c r="Y3" s="56"/>
      <c r="Z3" s="56"/>
      <c r="AA3" s="56"/>
      <c r="AB3" s="56"/>
      <c r="AC3" s="56"/>
      <c r="AD3" s="56"/>
      <c r="AE3" s="56"/>
    </row>
    <row r="4" spans="1:31" ht="26.25" customHeight="1" thickBot="1" x14ac:dyDescent="0.45">
      <c r="A4" s="47" t="s">
        <v>338</v>
      </c>
      <c r="B4" s="57"/>
      <c r="C4" s="57"/>
      <c r="D4" s="57"/>
      <c r="E4" s="57"/>
      <c r="F4" s="57"/>
      <c r="G4" s="57"/>
      <c r="H4" s="57"/>
      <c r="I4" s="57"/>
      <c r="J4" s="57"/>
      <c r="K4" s="57"/>
      <c r="L4" s="57"/>
      <c r="M4" s="57"/>
      <c r="N4" s="47" t="s">
        <v>337</v>
      </c>
      <c r="O4" s="263" t="s">
        <v>339</v>
      </c>
      <c r="P4" s="264"/>
      <c r="Q4" s="264"/>
      <c r="R4" s="264"/>
      <c r="S4" s="264"/>
      <c r="T4" s="264"/>
      <c r="U4" s="264"/>
      <c r="V4" s="264"/>
      <c r="W4" s="264"/>
      <c r="X4" s="264"/>
      <c r="Y4" s="264"/>
      <c r="Z4" s="265"/>
    </row>
    <row r="5" spans="1:31" ht="13.5" thickBot="1" x14ac:dyDescent="0.45">
      <c r="A5" s="47" t="s">
        <v>163</v>
      </c>
      <c r="B5" s="270" t="s">
        <v>347</v>
      </c>
      <c r="C5" s="271"/>
      <c r="D5" s="270" t="s">
        <v>341</v>
      </c>
      <c r="E5" s="271"/>
      <c r="F5" s="270" t="s">
        <v>342</v>
      </c>
      <c r="G5" s="271"/>
      <c r="H5" s="270" t="s">
        <v>343</v>
      </c>
      <c r="I5" s="271"/>
      <c r="J5" s="270" t="s">
        <v>344</v>
      </c>
      <c r="K5" s="271"/>
      <c r="L5" s="270" t="s">
        <v>350</v>
      </c>
      <c r="M5" s="271"/>
      <c r="N5" s="47" t="s">
        <v>337</v>
      </c>
      <c r="O5" s="238" t="s">
        <v>347</v>
      </c>
      <c r="P5" s="236"/>
      <c r="Q5" s="267" t="s">
        <v>341</v>
      </c>
      <c r="R5" s="268"/>
      <c r="S5" s="267" t="s">
        <v>342</v>
      </c>
      <c r="T5" s="268"/>
      <c r="U5" s="267" t="s">
        <v>343</v>
      </c>
      <c r="V5" s="268"/>
      <c r="W5" s="267" t="s">
        <v>344</v>
      </c>
      <c r="X5" s="268"/>
      <c r="Y5" s="267" t="s">
        <v>350</v>
      </c>
      <c r="Z5" s="269"/>
    </row>
    <row r="6" spans="1:31" s="47" customFormat="1" x14ac:dyDescent="0.4">
      <c r="A6" s="58" t="s">
        <v>337</v>
      </c>
      <c r="B6" s="257">
        <v>4</v>
      </c>
      <c r="C6" s="258"/>
      <c r="D6" s="259"/>
      <c r="E6" s="258"/>
      <c r="F6" s="259"/>
      <c r="G6" s="258"/>
      <c r="H6" s="259"/>
      <c r="I6" s="258"/>
      <c r="J6" s="259"/>
      <c r="K6" s="258"/>
      <c r="L6" s="259"/>
      <c r="M6" s="257"/>
      <c r="N6" s="59" t="s">
        <v>346</v>
      </c>
      <c r="O6" s="60">
        <f>IFERROR(
IF($W$1='(HIDE) MASTER-Chart'!$J$2,
VLOOKUP(B6,'(HIDE) MASTER-Chart'!$B:$G,3,FALSE),
VLOOKUP(B6,'(HIDE) MASTER-Chart'!$M:$R,3,FALSE)),"")</f>
        <v>41311</v>
      </c>
      <c r="P6" s="61" t="str">
        <f>IF(ISBLANK(B6),"",CONCATENATE("(",B6,")"))</f>
        <v>(4)</v>
      </c>
      <c r="Q6" s="81" t="str">
        <f>IFERROR(
IF($W$1='(HIDE) MASTER-Chart'!$J$2,
VLOOKUP(D6,'(HIDE) MASTER-Chart'!$B:$G,3,FALSE),
VLOOKUP(D6,'(HIDE) MASTER-Chart'!$M:$R,3,FALSE)),"")</f>
        <v/>
      </c>
      <c r="R6" s="101" t="str">
        <f t="shared" ref="R6:R7" si="0">IF(ISBLANK(D6),"",CONCATENATE("(",D6,")"))</f>
        <v/>
      </c>
      <c r="S6" s="102" t="str">
        <f>IFERROR(
IF($W$1='(HIDE) MASTER-Chart'!$J$2,
VLOOKUP(F6,'(HIDE) MASTER-Chart'!$B:$G,3,FALSE),
VLOOKUP(F6,'(HIDE) MASTER-Chart'!$M:$R,3,FALSE)),"")</f>
        <v/>
      </c>
      <c r="T6" s="82" t="str">
        <f t="shared" ref="T6:T7" si="1">IF(ISBLANK(F6),"",CONCATENATE("(",F6,")"))</f>
        <v/>
      </c>
      <c r="U6" s="81" t="str">
        <f>IFERROR(
IF($W$1='(HIDE) MASTER-Chart'!$J$2,
VLOOKUP(H6,'(HIDE) MASTER-Chart'!$B:$G,3,FALSE),
VLOOKUP(H6,'(HIDE) MASTER-Chart'!$M:$R,3,FALSE)),"")</f>
        <v/>
      </c>
      <c r="V6" s="101" t="str">
        <f t="shared" ref="V6:V7" si="2">IF(ISBLANK(H6),"",CONCATENATE("(",H6,")"))</f>
        <v/>
      </c>
      <c r="W6" s="102" t="str">
        <f>IFERROR(
IF($W$1='(HIDE) MASTER-Chart'!$J$2,
VLOOKUP(J6,'(HIDE) MASTER-Chart'!$B:$G,3,FALSE),
VLOOKUP(J6,'(HIDE) MASTER-Chart'!$M:$R,3,FALSE)),"")</f>
        <v/>
      </c>
      <c r="X6" s="82" t="str">
        <f t="shared" ref="X6:X7" si="3">IF(ISBLANK(J6),"",CONCATENATE("(",J6,")"))</f>
        <v/>
      </c>
      <c r="Y6" s="81" t="str">
        <f>IFERROR(
IF($W$1='(HIDE) MASTER-Chart'!$J$2,
VLOOKUP(L6,'(HIDE) MASTER-Chart'!$B:$G,3,FALSE),
VLOOKUP(L6,'(HIDE) MASTER-Chart'!$M:$R,3,FALSE)),"")</f>
        <v/>
      </c>
      <c r="Z6" s="83" t="str">
        <f t="shared" ref="Z6:Z7" si="4">IF(ISBLANK(L6),"",CONCATENATE("(",L6,")"))</f>
        <v/>
      </c>
    </row>
    <row r="7" spans="1:31" s="47" customFormat="1" x14ac:dyDescent="0.4">
      <c r="A7" s="64" t="s">
        <v>347</v>
      </c>
      <c r="B7" s="239">
        <v>2</v>
      </c>
      <c r="C7" s="240"/>
      <c r="D7" s="241"/>
      <c r="E7" s="240"/>
      <c r="F7" s="241"/>
      <c r="G7" s="240"/>
      <c r="H7" s="241"/>
      <c r="I7" s="240"/>
      <c r="J7" s="241"/>
      <c r="K7" s="240"/>
      <c r="L7" s="241"/>
      <c r="M7" s="239"/>
      <c r="N7" s="65" t="s">
        <v>348</v>
      </c>
      <c r="O7" s="66">
        <f>IFERROR(
IF($W$1='(HIDE) MASTER-Chart'!$J$2,
VLOOKUP(B7,'(HIDE) MASTER-Chart'!$B:$G,3,FALSE),
VLOOKUP(B7,'(HIDE) MASTER-Chart'!$M:$R,3,FALSE)),"")</f>
        <v>38952</v>
      </c>
      <c r="P7" s="67" t="str">
        <f>IF(ISBLANK(B7),"",CONCATENATE("(",B7,")"))</f>
        <v>(2)</v>
      </c>
      <c r="Q7" s="66" t="str">
        <f>IFERROR(
IF($W$1='(HIDE) MASTER-Chart'!$J$2,
VLOOKUP(D7,'(HIDE) MASTER-Chart'!$B:$G,3,FALSE),
VLOOKUP(D7,'(HIDE) MASTER-Chart'!$M:$R,3,FALSE)),"")</f>
        <v/>
      </c>
      <c r="R7" s="98" t="str">
        <f t="shared" si="0"/>
        <v/>
      </c>
      <c r="S7" s="69" t="str">
        <f>IFERROR(
IF($W$1='(HIDE) MASTER-Chart'!$J$2,
VLOOKUP(F7,'(HIDE) MASTER-Chart'!$B:$G,3,FALSE),
VLOOKUP(F7,'(HIDE) MASTER-Chart'!$M:$R,3,FALSE)),"")</f>
        <v/>
      </c>
      <c r="T7" s="67" t="str">
        <f t="shared" si="1"/>
        <v/>
      </c>
      <c r="U7" s="66" t="str">
        <f>IFERROR(
IF($W$1='(HIDE) MASTER-Chart'!$J$2,
VLOOKUP(H7,'(HIDE) MASTER-Chart'!$B:$G,3,FALSE),
VLOOKUP(H7,'(HIDE) MASTER-Chart'!$M:$R,3,FALSE)),"")</f>
        <v/>
      </c>
      <c r="V7" s="98" t="str">
        <f t="shared" si="2"/>
        <v/>
      </c>
      <c r="W7" s="69" t="str">
        <f>IFERROR(
IF($W$1='(HIDE) MASTER-Chart'!$J$2,
VLOOKUP(J7,'(HIDE) MASTER-Chart'!$B:$G,3,FALSE),
VLOOKUP(J7,'(HIDE) MASTER-Chart'!$M:$R,3,FALSE)),"")</f>
        <v/>
      </c>
      <c r="X7" s="67" t="str">
        <f t="shared" si="3"/>
        <v/>
      </c>
      <c r="Y7" s="66" t="str">
        <f>IFERROR(
IF($W$1='(HIDE) MASTER-Chart'!$J$2,
VLOOKUP(L7,'(HIDE) MASTER-Chart'!$B:$G,3,FALSE),
VLOOKUP(L7,'(HIDE) MASTER-Chart'!$M:$R,3,FALSE)),"")</f>
        <v/>
      </c>
      <c r="Z7" s="84" t="str">
        <f t="shared" si="4"/>
        <v/>
      </c>
    </row>
    <row r="8" spans="1:31" x14ac:dyDescent="0.4">
      <c r="A8" s="71"/>
      <c r="B8" s="245"/>
      <c r="C8" s="246"/>
      <c r="D8" s="247"/>
      <c r="E8" s="246"/>
      <c r="F8" s="247"/>
      <c r="G8" s="246"/>
      <c r="H8" s="247"/>
      <c r="I8" s="246"/>
      <c r="J8" s="247"/>
      <c r="K8" s="246"/>
      <c r="L8" s="247"/>
      <c r="M8" s="245"/>
      <c r="N8" s="72" t="s">
        <v>337</v>
      </c>
      <c r="O8" s="73" t="s">
        <v>337</v>
      </c>
      <c r="P8" s="74"/>
      <c r="Q8" s="73" t="s">
        <v>337</v>
      </c>
      <c r="R8" s="73"/>
      <c r="S8" s="75" t="s">
        <v>337</v>
      </c>
      <c r="T8" s="74"/>
      <c r="U8" s="73" t="s">
        <v>337</v>
      </c>
      <c r="V8" s="73"/>
      <c r="W8" s="75" t="s">
        <v>337</v>
      </c>
      <c r="X8" s="74"/>
      <c r="Y8" s="73" t="s">
        <v>337</v>
      </c>
      <c r="Z8" s="85"/>
    </row>
    <row r="9" spans="1:31" x14ac:dyDescent="0.4">
      <c r="A9" s="76"/>
      <c r="B9" s="242">
        <v>5</v>
      </c>
      <c r="C9" s="243"/>
      <c r="D9" s="244">
        <v>5</v>
      </c>
      <c r="E9" s="243"/>
      <c r="F9" s="244"/>
      <c r="G9" s="243"/>
      <c r="H9" s="244"/>
      <c r="I9" s="243"/>
      <c r="J9" s="244"/>
      <c r="K9" s="243"/>
      <c r="L9" s="244"/>
      <c r="M9" s="242"/>
      <c r="N9" s="77" t="s">
        <v>346</v>
      </c>
      <c r="O9" s="86">
        <f>IFERROR(
IF($W$1='(HIDE) MASTER-Chart'!$J$2,
VLOOKUP(B9,'(HIDE) MASTER-Chart'!$B:$G,3,FALSE),
VLOOKUP(B9,'(HIDE) MASTER-Chart'!$M:$R,3,FALSE)),"")</f>
        <v>42668</v>
      </c>
      <c r="P9" s="87" t="str">
        <f t="shared" ref="P9:P10" si="5">IF(ISBLANK(B9),"",CONCATENATE("(",B9,")"))</f>
        <v>(5)</v>
      </c>
      <c r="Q9" s="86">
        <f>IFERROR(
IF($W$1='(HIDE) MASTER-Chart'!$J$2,
VLOOKUP(D9,'(HIDE) MASTER-Chart'!$B:$G,3,FALSE),
VLOOKUP(D9,'(HIDE) MASTER-Chart'!$M:$R,3,FALSE)),"")</f>
        <v>42668</v>
      </c>
      <c r="R9" s="103" t="str">
        <f t="shared" ref="R9:R10" si="6">IF(ISBLANK(D9),"",CONCATENATE("(",D9,")"))</f>
        <v>(5)</v>
      </c>
      <c r="S9" s="88" t="str">
        <f>IFERROR(
IF($W$1='(HIDE) MASTER-Chart'!$J$2,
VLOOKUP(F9,'(HIDE) MASTER-Chart'!$B:$G,3,FALSE),
VLOOKUP(F9,'(HIDE) MASTER-Chart'!$M:$R,3,FALSE)),"")</f>
        <v/>
      </c>
      <c r="T9" s="87" t="str">
        <f t="shared" ref="T9:T10" si="7">IF(ISBLANK(F9),"",CONCATENATE("(",F9,")"))</f>
        <v/>
      </c>
      <c r="U9" s="86" t="str">
        <f>IFERROR(
IF($W$1='(HIDE) MASTER-Chart'!$J$2,
VLOOKUP(H9,'(HIDE) MASTER-Chart'!$B:$G,3,FALSE),
VLOOKUP(H9,'(HIDE) MASTER-Chart'!$M:$R,3,FALSE)),"")</f>
        <v/>
      </c>
      <c r="V9" s="103" t="str">
        <f t="shared" ref="V9:V10" si="8">IF(ISBLANK(H9),"",CONCATENATE("(",H9,")"))</f>
        <v/>
      </c>
      <c r="W9" s="88" t="str">
        <f>IFERROR(
IF($W$1='(HIDE) MASTER-Chart'!$J$2,
VLOOKUP(J9,'(HIDE) MASTER-Chart'!$B:$G,3,FALSE),
VLOOKUP(J9,'(HIDE) MASTER-Chart'!$M:$R,3,FALSE)),"")</f>
        <v/>
      </c>
      <c r="X9" s="87" t="str">
        <f t="shared" ref="X9:X10" si="9">IF(ISBLANK(J9),"",CONCATENATE("(",J9,")"))</f>
        <v/>
      </c>
      <c r="Y9" s="86" t="str">
        <f>IFERROR(
IF($W$1='(HIDE) MASTER-Chart'!$J$2,
VLOOKUP(L9,'(HIDE) MASTER-Chart'!$B:$G,3,FALSE),
VLOOKUP(L9,'(HIDE) MASTER-Chart'!$M:$R,3,FALSE)),"")</f>
        <v/>
      </c>
      <c r="Z9" s="89" t="str">
        <f t="shared" ref="Z9:Z10" si="10">IF(ISBLANK(L9),"",CONCATENATE("(",L9,")"))</f>
        <v/>
      </c>
    </row>
    <row r="10" spans="1:31" x14ac:dyDescent="0.4">
      <c r="A10" s="64" t="s">
        <v>341</v>
      </c>
      <c r="B10" s="239">
        <v>3</v>
      </c>
      <c r="C10" s="240"/>
      <c r="D10" s="241">
        <v>3</v>
      </c>
      <c r="E10" s="240"/>
      <c r="F10" s="241"/>
      <c r="G10" s="240"/>
      <c r="H10" s="241"/>
      <c r="I10" s="240"/>
      <c r="J10" s="241"/>
      <c r="K10" s="240"/>
      <c r="L10" s="241"/>
      <c r="M10" s="239"/>
      <c r="N10" s="65" t="s">
        <v>348</v>
      </c>
      <c r="O10" s="66">
        <f>IFERROR(
IF($W$1='(HIDE) MASTER-Chart'!$J$2,
VLOOKUP(B10,'(HIDE) MASTER-Chart'!$B:$G,3,FALSE),
VLOOKUP(B10,'(HIDE) MASTER-Chart'!$M:$R,3,FALSE)),"")</f>
        <v>40109</v>
      </c>
      <c r="P10" s="67" t="str">
        <f t="shared" si="5"/>
        <v>(3)</v>
      </c>
      <c r="Q10" s="66">
        <f>IFERROR(
IF($W$1='(HIDE) MASTER-Chart'!$J$2,
VLOOKUP(D10,'(HIDE) MASTER-Chart'!$B:$G,3,FALSE),
VLOOKUP(D10,'(HIDE) MASTER-Chart'!$M:$R,3,FALSE)),"")</f>
        <v>40109</v>
      </c>
      <c r="R10" s="98" t="str">
        <f t="shared" si="6"/>
        <v>(3)</v>
      </c>
      <c r="S10" s="69" t="str">
        <f>IFERROR(
IF($W$1='(HIDE) MASTER-Chart'!$J$2,
VLOOKUP(F10,'(HIDE) MASTER-Chart'!$B:$G,3,FALSE),
VLOOKUP(F10,'(HIDE) MASTER-Chart'!$M:$R,3,FALSE)),"")</f>
        <v/>
      </c>
      <c r="T10" s="67" t="str">
        <f t="shared" si="7"/>
        <v/>
      </c>
      <c r="U10" s="66" t="str">
        <f>IFERROR(
IF($W$1='(HIDE) MASTER-Chart'!$J$2,
VLOOKUP(H10,'(HIDE) MASTER-Chart'!$B:$G,3,FALSE),
VLOOKUP(H10,'(HIDE) MASTER-Chart'!$M:$R,3,FALSE)),"")</f>
        <v/>
      </c>
      <c r="V10" s="98" t="str">
        <f t="shared" si="8"/>
        <v/>
      </c>
      <c r="W10" s="69" t="str">
        <f>IFERROR(
IF($W$1='(HIDE) MASTER-Chart'!$J$2,
VLOOKUP(J10,'(HIDE) MASTER-Chart'!$B:$G,3,FALSE),
VLOOKUP(J10,'(HIDE) MASTER-Chart'!$M:$R,3,FALSE)),"")</f>
        <v/>
      </c>
      <c r="X10" s="67" t="str">
        <f t="shared" si="9"/>
        <v/>
      </c>
      <c r="Y10" s="66" t="str">
        <f>IFERROR(
IF($W$1='(HIDE) MASTER-Chart'!$J$2,
VLOOKUP(L10,'(HIDE) MASTER-Chart'!$B:$G,3,FALSE),
VLOOKUP(L10,'(HIDE) MASTER-Chart'!$M:$R,3,FALSE)),"")</f>
        <v/>
      </c>
      <c r="Z10" s="84" t="str">
        <f t="shared" si="10"/>
        <v/>
      </c>
    </row>
    <row r="11" spans="1:31" x14ac:dyDescent="0.4">
      <c r="A11" s="71"/>
      <c r="B11" s="245"/>
      <c r="C11" s="246"/>
      <c r="D11" s="247"/>
      <c r="E11" s="246"/>
      <c r="F11" s="247"/>
      <c r="G11" s="246"/>
      <c r="H11" s="247"/>
      <c r="I11" s="246"/>
      <c r="J11" s="247"/>
      <c r="K11" s="246"/>
      <c r="L11" s="247"/>
      <c r="M11" s="245"/>
      <c r="N11" s="72" t="s">
        <v>337</v>
      </c>
      <c r="O11" s="73" t="s">
        <v>337</v>
      </c>
      <c r="P11" s="74"/>
      <c r="Q11" s="73" t="s">
        <v>337</v>
      </c>
      <c r="R11" s="73"/>
      <c r="S11" s="75" t="s">
        <v>337</v>
      </c>
      <c r="T11" s="74"/>
      <c r="U11" s="73" t="s">
        <v>337</v>
      </c>
      <c r="V11" s="73"/>
      <c r="W11" s="75" t="s">
        <v>337</v>
      </c>
      <c r="X11" s="74"/>
      <c r="Y11" s="73" t="s">
        <v>337</v>
      </c>
      <c r="Z11" s="85"/>
    </row>
    <row r="12" spans="1:31" s="47" customFormat="1" x14ac:dyDescent="0.4">
      <c r="A12" s="76"/>
      <c r="B12" s="242">
        <v>6</v>
      </c>
      <c r="C12" s="243"/>
      <c r="D12" s="244">
        <v>6</v>
      </c>
      <c r="E12" s="243"/>
      <c r="F12" s="244">
        <v>7</v>
      </c>
      <c r="G12" s="243"/>
      <c r="H12" s="244"/>
      <c r="I12" s="243"/>
      <c r="J12" s="244"/>
      <c r="K12" s="243"/>
      <c r="L12" s="244"/>
      <c r="M12" s="242"/>
      <c r="N12" s="77" t="s">
        <v>346</v>
      </c>
      <c r="O12" s="86">
        <f>IFERROR(
IF($W$1='(HIDE) MASTER-Chart'!$J$2,
VLOOKUP(B12,'(HIDE) MASTER-Chart'!$B:$G,3,FALSE),
VLOOKUP(B12,'(HIDE) MASTER-Chart'!$M:$R,3,FALSE)),"")</f>
        <v>44022</v>
      </c>
      <c r="P12" s="87" t="str">
        <f t="shared" ref="P12:P13" si="11">IF(ISBLANK(B12),"",CONCATENATE("(",B12,")"))</f>
        <v>(6)</v>
      </c>
      <c r="Q12" s="86">
        <f>IFERROR(
IF($W$1='(HIDE) MASTER-Chart'!$J$2,
VLOOKUP(D12,'(HIDE) MASTER-Chart'!$B:$G,3,FALSE),
VLOOKUP(D12,'(HIDE) MASTER-Chart'!$M:$R,3,FALSE)),"")</f>
        <v>44022</v>
      </c>
      <c r="R12" s="103" t="str">
        <f t="shared" ref="R12:R13" si="12">IF(ISBLANK(D12),"",CONCATENATE("(",D12,")"))</f>
        <v>(6)</v>
      </c>
      <c r="S12" s="88">
        <f>IFERROR(
IF($W$1='(HIDE) MASTER-Chart'!$J$2,
VLOOKUP(F12,'(HIDE) MASTER-Chart'!$B:$G,3,FALSE),
VLOOKUP(F12,'(HIDE) MASTER-Chart'!$M:$R,3,FALSE)),"")</f>
        <v>45378</v>
      </c>
      <c r="T12" s="87" t="str">
        <f t="shared" ref="T12:T13" si="13">IF(ISBLANK(F12),"",CONCATENATE("(",F12,")"))</f>
        <v>(7)</v>
      </c>
      <c r="U12" s="86" t="str">
        <f>IFERROR(
IF($W$1='(HIDE) MASTER-Chart'!$J$2,
VLOOKUP(H12,'(HIDE) MASTER-Chart'!$B:$G,3,FALSE),
VLOOKUP(H12,'(HIDE) MASTER-Chart'!$M:$R,3,FALSE)),"")</f>
        <v/>
      </c>
      <c r="V12" s="103" t="str">
        <f t="shared" ref="V12:V13" si="14">IF(ISBLANK(H12),"",CONCATENATE("(",H12,")"))</f>
        <v/>
      </c>
      <c r="W12" s="88" t="str">
        <f>IFERROR(
IF($W$1='(HIDE) MASTER-Chart'!$J$2,
VLOOKUP(J12,'(HIDE) MASTER-Chart'!$B:$G,3,FALSE),
VLOOKUP(J12,'(HIDE) MASTER-Chart'!$M:$R,3,FALSE)),"")</f>
        <v/>
      </c>
      <c r="X12" s="87" t="str">
        <f t="shared" ref="X12:X13" si="15">IF(ISBLANK(J12),"",CONCATENATE("(",J12,")"))</f>
        <v/>
      </c>
      <c r="Y12" s="86" t="str">
        <f>IFERROR(
IF($W$1='(HIDE) MASTER-Chart'!$J$2,
VLOOKUP(L12,'(HIDE) MASTER-Chart'!$B:$G,3,FALSE),
VLOOKUP(L12,'(HIDE) MASTER-Chart'!$M:$R,3,FALSE)),"")</f>
        <v/>
      </c>
      <c r="Z12" s="89" t="str">
        <f t="shared" ref="Z12:Z13" si="16">IF(ISBLANK(L12),"",CONCATENATE("(",L12,")"))</f>
        <v/>
      </c>
    </row>
    <row r="13" spans="1:31" s="47" customFormat="1" x14ac:dyDescent="0.4">
      <c r="A13" s="64" t="s">
        <v>342</v>
      </c>
      <c r="B13" s="239">
        <v>4</v>
      </c>
      <c r="C13" s="240"/>
      <c r="D13" s="241">
        <v>4</v>
      </c>
      <c r="E13" s="240"/>
      <c r="F13" s="241">
        <v>5</v>
      </c>
      <c r="G13" s="240"/>
      <c r="H13" s="241"/>
      <c r="I13" s="240"/>
      <c r="J13" s="241"/>
      <c r="K13" s="240"/>
      <c r="L13" s="241"/>
      <c r="M13" s="239"/>
      <c r="N13" s="65" t="s">
        <v>348</v>
      </c>
      <c r="O13" s="66">
        <f>IFERROR(
IF($W$1='(HIDE) MASTER-Chart'!$J$2,
VLOOKUP(B13,'(HIDE) MASTER-Chart'!$B:$G,3,FALSE),
VLOOKUP(B13,'(HIDE) MASTER-Chart'!$M:$R,3,FALSE)),"")</f>
        <v>41311</v>
      </c>
      <c r="P13" s="67" t="str">
        <f t="shared" si="11"/>
        <v>(4)</v>
      </c>
      <c r="Q13" s="66">
        <f>IFERROR(
IF($W$1='(HIDE) MASTER-Chart'!$J$2,
VLOOKUP(D13,'(HIDE) MASTER-Chart'!$B:$G,3,FALSE),
VLOOKUP(D13,'(HIDE) MASTER-Chart'!$M:$R,3,FALSE)),"")</f>
        <v>41311</v>
      </c>
      <c r="R13" s="98" t="str">
        <f t="shared" si="12"/>
        <v>(4)</v>
      </c>
      <c r="S13" s="69">
        <f>IFERROR(
IF($W$1='(HIDE) MASTER-Chart'!$J$2,
VLOOKUP(F13,'(HIDE) MASTER-Chart'!$B:$G,3,FALSE),
VLOOKUP(F13,'(HIDE) MASTER-Chart'!$M:$R,3,FALSE)),"")</f>
        <v>42668</v>
      </c>
      <c r="T13" s="67" t="str">
        <f t="shared" si="13"/>
        <v>(5)</v>
      </c>
      <c r="U13" s="66" t="str">
        <f>IFERROR(
IF($W$1='(HIDE) MASTER-Chart'!$J$2,
VLOOKUP(H13,'(HIDE) MASTER-Chart'!$B:$G,3,FALSE),
VLOOKUP(H13,'(HIDE) MASTER-Chart'!$M:$R,3,FALSE)),"")</f>
        <v/>
      </c>
      <c r="V13" s="98" t="str">
        <f t="shared" si="14"/>
        <v/>
      </c>
      <c r="W13" s="69" t="str">
        <f>IFERROR(
IF($W$1='(HIDE) MASTER-Chart'!$J$2,
VLOOKUP(J13,'(HIDE) MASTER-Chart'!$B:$G,3,FALSE),
VLOOKUP(J13,'(HIDE) MASTER-Chart'!$M:$R,3,FALSE)),"")</f>
        <v/>
      </c>
      <c r="X13" s="67" t="str">
        <f t="shared" si="15"/>
        <v/>
      </c>
      <c r="Y13" s="66" t="str">
        <f>IFERROR(
IF($W$1='(HIDE) MASTER-Chart'!$J$2,
VLOOKUP(L13,'(HIDE) MASTER-Chart'!$B:$G,3,FALSE),
VLOOKUP(L13,'(HIDE) MASTER-Chart'!$M:$R,3,FALSE)),"")</f>
        <v/>
      </c>
      <c r="Z13" s="84" t="str">
        <f t="shared" si="16"/>
        <v/>
      </c>
    </row>
    <row r="14" spans="1:31" x14ac:dyDescent="0.4">
      <c r="A14" s="71"/>
      <c r="B14" s="245"/>
      <c r="C14" s="246"/>
      <c r="D14" s="247"/>
      <c r="E14" s="246"/>
      <c r="F14" s="247"/>
      <c r="G14" s="246"/>
      <c r="H14" s="247"/>
      <c r="I14" s="246"/>
      <c r="J14" s="247"/>
      <c r="K14" s="246"/>
      <c r="L14" s="247"/>
      <c r="M14" s="245"/>
      <c r="N14" s="72" t="s">
        <v>337</v>
      </c>
      <c r="O14" s="73" t="s">
        <v>337</v>
      </c>
      <c r="P14" s="74"/>
      <c r="Q14" s="73" t="s">
        <v>337</v>
      </c>
      <c r="R14" s="73"/>
      <c r="S14" s="75" t="s">
        <v>337</v>
      </c>
      <c r="T14" s="74"/>
      <c r="U14" s="73" t="s">
        <v>337</v>
      </c>
      <c r="V14" s="73"/>
      <c r="W14" s="75" t="s">
        <v>337</v>
      </c>
      <c r="X14" s="74"/>
      <c r="Y14" s="73" t="s">
        <v>337</v>
      </c>
      <c r="Z14" s="85"/>
    </row>
    <row r="15" spans="1:31" s="47" customFormat="1" x14ac:dyDescent="0.4">
      <c r="A15" s="76"/>
      <c r="B15" s="242">
        <v>7</v>
      </c>
      <c r="C15" s="243"/>
      <c r="D15" s="244">
        <v>7</v>
      </c>
      <c r="E15" s="243"/>
      <c r="F15" s="244">
        <v>8</v>
      </c>
      <c r="G15" s="243"/>
      <c r="H15" s="244">
        <v>8</v>
      </c>
      <c r="I15" s="243"/>
      <c r="J15" s="244"/>
      <c r="K15" s="243"/>
      <c r="L15" s="244"/>
      <c r="M15" s="242"/>
      <c r="N15" s="77" t="s">
        <v>346</v>
      </c>
      <c r="O15" s="86">
        <f>IFERROR(
IF($W$1='(HIDE) MASTER-Chart'!$J$2,
VLOOKUP(B15,'(HIDE) MASTER-Chart'!$B:$G,3,FALSE),
VLOOKUP(B15,'(HIDE) MASTER-Chart'!$M:$R,3,FALSE)),"")</f>
        <v>45378</v>
      </c>
      <c r="P15" s="87" t="str">
        <f t="shared" ref="P15:P16" si="17">IF(ISBLANK(B15),"",CONCATENATE("(",B15,")"))</f>
        <v>(7)</v>
      </c>
      <c r="Q15" s="86">
        <f>IFERROR(
IF($W$1='(HIDE) MASTER-Chart'!$J$2,
VLOOKUP(D15,'(HIDE) MASTER-Chart'!$B:$G,3,FALSE),
VLOOKUP(D15,'(HIDE) MASTER-Chart'!$M:$R,3,FALSE)),"")</f>
        <v>45378</v>
      </c>
      <c r="R15" s="103" t="str">
        <f t="shared" ref="R15:R16" si="18">IF(ISBLANK(D15),"",CONCATENATE("(",D15,")"))</f>
        <v>(7)</v>
      </c>
      <c r="S15" s="88">
        <f>IFERROR(
IF($W$1='(HIDE) MASTER-Chart'!$J$2,
VLOOKUP(F15,'(HIDE) MASTER-Chart'!$B:$G,3,FALSE),
VLOOKUP(F15,'(HIDE) MASTER-Chart'!$M:$R,3,FALSE)),"")</f>
        <v>46736</v>
      </c>
      <c r="T15" s="87" t="str">
        <f t="shared" ref="T15:T16" si="19">IF(ISBLANK(F15),"",CONCATENATE("(",F15,")"))</f>
        <v>(8)</v>
      </c>
      <c r="U15" s="86">
        <f>IFERROR(
IF($W$1='(HIDE) MASTER-Chart'!$J$2,
VLOOKUP(H15,'(HIDE) MASTER-Chart'!$B:$G,3,FALSE),
VLOOKUP(H15,'(HIDE) MASTER-Chart'!$M:$R,3,FALSE)),"")</f>
        <v>46736</v>
      </c>
      <c r="V15" s="103" t="str">
        <f t="shared" ref="V15:V16" si="20">IF(ISBLANK(H15),"",CONCATENATE("(",H15,")"))</f>
        <v>(8)</v>
      </c>
      <c r="W15" s="88" t="str">
        <f>IFERROR(
IF($W$1='(HIDE) MASTER-Chart'!$J$2,
VLOOKUP(J15,'(HIDE) MASTER-Chart'!$B:$G,3,FALSE),
VLOOKUP(J15,'(HIDE) MASTER-Chart'!$M:$R,3,FALSE)),"")</f>
        <v/>
      </c>
      <c r="X15" s="87" t="str">
        <f t="shared" ref="X15:X16" si="21">IF(ISBLANK(J15),"",CONCATENATE("(",J15,")"))</f>
        <v/>
      </c>
      <c r="Y15" s="86" t="str">
        <f>IFERROR(
IF($W$1='(HIDE) MASTER-Chart'!$J$2,
VLOOKUP(L15,'(HIDE) MASTER-Chart'!$B:$G,3,FALSE),
VLOOKUP(L15,'(HIDE) MASTER-Chart'!$M:$R,3,FALSE)),"")</f>
        <v/>
      </c>
      <c r="Z15" s="89" t="str">
        <f t="shared" ref="Z15:Z16" si="22">IF(ISBLANK(L15),"",CONCATENATE("(",L15,")"))</f>
        <v/>
      </c>
    </row>
    <row r="16" spans="1:31" s="47" customFormat="1" x14ac:dyDescent="0.4">
      <c r="A16" s="64" t="s">
        <v>343</v>
      </c>
      <c r="B16" s="239">
        <v>5</v>
      </c>
      <c r="C16" s="240"/>
      <c r="D16" s="241">
        <v>5</v>
      </c>
      <c r="E16" s="240"/>
      <c r="F16" s="241">
        <v>6</v>
      </c>
      <c r="G16" s="240"/>
      <c r="H16" s="241">
        <v>6</v>
      </c>
      <c r="I16" s="240"/>
      <c r="J16" s="241"/>
      <c r="K16" s="240"/>
      <c r="L16" s="241"/>
      <c r="M16" s="239"/>
      <c r="N16" s="65" t="s">
        <v>348</v>
      </c>
      <c r="O16" s="66">
        <f>IFERROR(
IF($W$1='(HIDE) MASTER-Chart'!$J$2,
VLOOKUP(B16,'(HIDE) MASTER-Chart'!$B:$G,3,FALSE),
VLOOKUP(B16,'(HIDE) MASTER-Chart'!$M:$R,3,FALSE)),"")</f>
        <v>42668</v>
      </c>
      <c r="P16" s="67" t="str">
        <f t="shared" si="17"/>
        <v>(5)</v>
      </c>
      <c r="Q16" s="66">
        <f>IFERROR(
IF($W$1='(HIDE) MASTER-Chart'!$J$2,
VLOOKUP(D16,'(HIDE) MASTER-Chart'!$B:$G,3,FALSE),
VLOOKUP(D16,'(HIDE) MASTER-Chart'!$M:$R,3,FALSE)),"")</f>
        <v>42668</v>
      </c>
      <c r="R16" s="98" t="str">
        <f t="shared" si="18"/>
        <v>(5)</v>
      </c>
      <c r="S16" s="69">
        <f>IFERROR(
IF($W$1='(HIDE) MASTER-Chart'!$J$2,
VLOOKUP(F16,'(HIDE) MASTER-Chart'!$B:$G,3,FALSE),
VLOOKUP(F16,'(HIDE) MASTER-Chart'!$M:$R,3,FALSE)),"")</f>
        <v>44022</v>
      </c>
      <c r="T16" s="67" t="str">
        <f t="shared" si="19"/>
        <v>(6)</v>
      </c>
      <c r="U16" s="66">
        <f>IFERROR(
IF($W$1='(HIDE) MASTER-Chart'!$J$2,
VLOOKUP(H16,'(HIDE) MASTER-Chart'!$B:$G,3,FALSE),
VLOOKUP(H16,'(HIDE) MASTER-Chart'!$M:$R,3,FALSE)),"")</f>
        <v>44022</v>
      </c>
      <c r="V16" s="98" t="str">
        <f t="shared" si="20"/>
        <v>(6)</v>
      </c>
      <c r="W16" s="69" t="str">
        <f>IFERROR(
IF($W$1='(HIDE) MASTER-Chart'!$J$2,
VLOOKUP(J16,'(HIDE) MASTER-Chart'!$B:$G,3,FALSE),
VLOOKUP(J16,'(HIDE) MASTER-Chart'!$M:$R,3,FALSE)),"")</f>
        <v/>
      </c>
      <c r="X16" s="67" t="str">
        <f t="shared" si="21"/>
        <v/>
      </c>
      <c r="Y16" s="66" t="str">
        <f>IFERROR(
IF($W$1='(HIDE) MASTER-Chart'!$J$2,
VLOOKUP(L16,'(HIDE) MASTER-Chart'!$B:$G,3,FALSE),
VLOOKUP(L16,'(HIDE) MASTER-Chart'!$M:$R,3,FALSE)),"")</f>
        <v/>
      </c>
      <c r="Z16" s="84" t="str">
        <f t="shared" si="22"/>
        <v/>
      </c>
    </row>
    <row r="17" spans="1:26" x14ac:dyDescent="0.4">
      <c r="A17" s="71"/>
      <c r="B17" s="245"/>
      <c r="C17" s="246"/>
      <c r="D17" s="247"/>
      <c r="E17" s="246"/>
      <c r="F17" s="247"/>
      <c r="G17" s="246"/>
      <c r="H17" s="247"/>
      <c r="I17" s="246"/>
      <c r="J17" s="247"/>
      <c r="K17" s="246"/>
      <c r="L17" s="247"/>
      <c r="M17" s="245"/>
      <c r="N17" s="72" t="s">
        <v>337</v>
      </c>
      <c r="O17" s="73" t="s">
        <v>337</v>
      </c>
      <c r="P17" s="74"/>
      <c r="Q17" s="73" t="s">
        <v>337</v>
      </c>
      <c r="R17" s="73"/>
      <c r="S17" s="75" t="s">
        <v>337</v>
      </c>
      <c r="T17" s="74"/>
      <c r="U17" s="73" t="s">
        <v>337</v>
      </c>
      <c r="V17" s="73"/>
      <c r="W17" s="75" t="s">
        <v>337</v>
      </c>
      <c r="X17" s="74"/>
      <c r="Y17" s="73" t="s">
        <v>337</v>
      </c>
      <c r="Z17" s="85"/>
    </row>
    <row r="18" spans="1:26" s="47" customFormat="1" x14ac:dyDescent="0.4">
      <c r="A18" s="76"/>
      <c r="B18" s="242">
        <v>7</v>
      </c>
      <c r="C18" s="243"/>
      <c r="D18" s="244">
        <v>8</v>
      </c>
      <c r="E18" s="243"/>
      <c r="F18" s="244">
        <v>8</v>
      </c>
      <c r="G18" s="243"/>
      <c r="H18" s="244">
        <v>9</v>
      </c>
      <c r="I18" s="243"/>
      <c r="J18" s="244">
        <v>9</v>
      </c>
      <c r="K18" s="243"/>
      <c r="L18" s="244"/>
      <c r="M18" s="242"/>
      <c r="N18" s="77" t="s">
        <v>346</v>
      </c>
      <c r="O18" s="86">
        <f>IFERROR(
IF($W$1='(HIDE) MASTER-Chart'!$J$2,
VLOOKUP(B18,'(HIDE) MASTER-Chart'!$B:$G,3,FALSE),
VLOOKUP(B18,'(HIDE) MASTER-Chart'!$M:$R,3,FALSE)),"")</f>
        <v>45378</v>
      </c>
      <c r="P18" s="87" t="str">
        <f t="shared" ref="P18:P19" si="23">IF(ISBLANK(B18),"",CONCATENATE("(",B18,")"))</f>
        <v>(7)</v>
      </c>
      <c r="Q18" s="86">
        <f>IFERROR(
IF($W$1='(HIDE) MASTER-Chart'!$J$2,
VLOOKUP(D18,'(HIDE) MASTER-Chart'!$B:$G,3,FALSE),
VLOOKUP(D18,'(HIDE) MASTER-Chart'!$M:$R,3,FALSE)),"")</f>
        <v>46736</v>
      </c>
      <c r="R18" s="103" t="str">
        <f t="shared" ref="R18:R19" si="24">IF(ISBLANK(D18),"",CONCATENATE("(",D18,")"))</f>
        <v>(8)</v>
      </c>
      <c r="S18" s="88">
        <f>IFERROR(
IF($W$1='(HIDE) MASTER-Chart'!$J$2,
VLOOKUP(F18,'(HIDE) MASTER-Chart'!$B:$G,3,FALSE),
VLOOKUP(F18,'(HIDE) MASTER-Chart'!$M:$R,3,FALSE)),"")</f>
        <v>46736</v>
      </c>
      <c r="T18" s="87" t="str">
        <f t="shared" ref="T18:T19" si="25">IF(ISBLANK(F18),"",CONCATENATE("(",F18,")"))</f>
        <v>(8)</v>
      </c>
      <c r="U18" s="86">
        <f>IFERROR(
IF($W$1='(HIDE) MASTER-Chart'!$J$2,
VLOOKUP(H18,'(HIDE) MASTER-Chart'!$B:$G,3,FALSE),
VLOOKUP(H18,'(HIDE) MASTER-Chart'!$M:$R,3,FALSE)),"")</f>
        <v>48088</v>
      </c>
      <c r="V18" s="103" t="str">
        <f t="shared" ref="V18:V19" si="26">IF(ISBLANK(H18),"",CONCATENATE("(",H18,")"))</f>
        <v>(9)</v>
      </c>
      <c r="W18" s="88">
        <f>IFERROR(
IF($W$1='(HIDE) MASTER-Chart'!$J$2,
VLOOKUP(J18,'(HIDE) MASTER-Chart'!$B:$G,3,FALSE),
VLOOKUP(J18,'(HIDE) MASTER-Chart'!$M:$R,3,FALSE)),"")</f>
        <v>48088</v>
      </c>
      <c r="X18" s="87" t="str">
        <f t="shared" ref="X18:X19" si="27">IF(ISBLANK(J18),"",CONCATENATE("(",J18,")"))</f>
        <v>(9)</v>
      </c>
      <c r="Y18" s="86" t="str">
        <f>IFERROR(
IF($W$1='(HIDE) MASTER-Chart'!$J$2,
VLOOKUP(L18,'(HIDE) MASTER-Chart'!$B:$G,3,FALSE),
VLOOKUP(L18,'(HIDE) MASTER-Chart'!$M:$R,3,FALSE)),"")</f>
        <v/>
      </c>
      <c r="Z18" s="89" t="str">
        <f t="shared" ref="Z18:Z19" si="28">IF(ISBLANK(L18),"",CONCATENATE("(",L18,")"))</f>
        <v/>
      </c>
    </row>
    <row r="19" spans="1:26" s="47" customFormat="1" x14ac:dyDescent="0.4">
      <c r="A19" s="64" t="s">
        <v>349</v>
      </c>
      <c r="B19" s="239">
        <v>5</v>
      </c>
      <c r="C19" s="240"/>
      <c r="D19" s="241">
        <v>6</v>
      </c>
      <c r="E19" s="240"/>
      <c r="F19" s="241">
        <v>6</v>
      </c>
      <c r="G19" s="240"/>
      <c r="H19" s="241">
        <v>7</v>
      </c>
      <c r="I19" s="240"/>
      <c r="J19" s="241">
        <v>7</v>
      </c>
      <c r="K19" s="240"/>
      <c r="L19" s="241"/>
      <c r="M19" s="239"/>
      <c r="N19" s="65" t="s">
        <v>348</v>
      </c>
      <c r="O19" s="66">
        <f>IFERROR(
IF($W$1='(HIDE) MASTER-Chart'!$J$2,
VLOOKUP(B19,'(HIDE) MASTER-Chart'!$B:$G,3,FALSE),
VLOOKUP(B19,'(HIDE) MASTER-Chart'!$M:$R,3,FALSE)),"")</f>
        <v>42668</v>
      </c>
      <c r="P19" s="67" t="str">
        <f t="shared" si="23"/>
        <v>(5)</v>
      </c>
      <c r="Q19" s="66">
        <f>IFERROR(
IF($W$1='(HIDE) MASTER-Chart'!$J$2,
VLOOKUP(D19,'(HIDE) MASTER-Chart'!$B:$G,3,FALSE),
VLOOKUP(D19,'(HIDE) MASTER-Chart'!$M:$R,3,FALSE)),"")</f>
        <v>44022</v>
      </c>
      <c r="R19" s="98" t="str">
        <f t="shared" si="24"/>
        <v>(6)</v>
      </c>
      <c r="S19" s="69">
        <f>IFERROR(
IF($W$1='(HIDE) MASTER-Chart'!$J$2,
VLOOKUP(F19,'(HIDE) MASTER-Chart'!$B:$G,3,FALSE),
VLOOKUP(F19,'(HIDE) MASTER-Chart'!$M:$R,3,FALSE)),"")</f>
        <v>44022</v>
      </c>
      <c r="T19" s="67" t="str">
        <f t="shared" si="25"/>
        <v>(6)</v>
      </c>
      <c r="U19" s="66">
        <f>IFERROR(
IF($W$1='(HIDE) MASTER-Chart'!$J$2,
VLOOKUP(H19,'(HIDE) MASTER-Chart'!$B:$G,3,FALSE),
VLOOKUP(H19,'(HIDE) MASTER-Chart'!$M:$R,3,FALSE)),"")</f>
        <v>45378</v>
      </c>
      <c r="V19" s="98" t="str">
        <f t="shared" si="26"/>
        <v>(7)</v>
      </c>
      <c r="W19" s="69">
        <f>IFERROR(
IF($W$1='(HIDE) MASTER-Chart'!$J$2,
VLOOKUP(J19,'(HIDE) MASTER-Chart'!$B:$G,3,FALSE),
VLOOKUP(J19,'(HIDE) MASTER-Chart'!$M:$R,3,FALSE)),"")</f>
        <v>45378</v>
      </c>
      <c r="X19" s="67" t="str">
        <f t="shared" si="27"/>
        <v>(7)</v>
      </c>
      <c r="Y19" s="66" t="str">
        <f>IFERROR(
IF($W$1='(HIDE) MASTER-Chart'!$J$2,
VLOOKUP(L19,'(HIDE) MASTER-Chart'!$B:$G,3,FALSE),
VLOOKUP(L19,'(HIDE) MASTER-Chart'!$M:$R,3,FALSE)),"")</f>
        <v/>
      </c>
      <c r="Z19" s="84" t="str">
        <f t="shared" si="28"/>
        <v/>
      </c>
    </row>
    <row r="20" spans="1:26" x14ac:dyDescent="0.4">
      <c r="A20" s="71"/>
      <c r="B20" s="245"/>
      <c r="C20" s="246"/>
      <c r="D20" s="247"/>
      <c r="E20" s="246"/>
      <c r="F20" s="247"/>
      <c r="G20" s="246"/>
      <c r="H20" s="247"/>
      <c r="I20" s="246"/>
      <c r="J20" s="247"/>
      <c r="K20" s="246"/>
      <c r="L20" s="247"/>
      <c r="M20" s="245"/>
      <c r="N20" s="72" t="s">
        <v>337</v>
      </c>
      <c r="O20" s="73" t="s">
        <v>337</v>
      </c>
      <c r="P20" s="74"/>
      <c r="Q20" s="73" t="s">
        <v>337</v>
      </c>
      <c r="R20" s="73"/>
      <c r="S20" s="75" t="s">
        <v>337</v>
      </c>
      <c r="T20" s="74"/>
      <c r="U20" s="73" t="s">
        <v>337</v>
      </c>
      <c r="V20" s="73"/>
      <c r="W20" s="75" t="s">
        <v>337</v>
      </c>
      <c r="X20" s="74"/>
      <c r="Y20" s="73" t="s">
        <v>337</v>
      </c>
      <c r="Z20" s="85"/>
    </row>
    <row r="21" spans="1:26" s="47" customFormat="1" x14ac:dyDescent="0.4">
      <c r="A21" s="76"/>
      <c r="B21" s="242">
        <v>8</v>
      </c>
      <c r="C21" s="243"/>
      <c r="D21" s="244">
        <v>9</v>
      </c>
      <c r="E21" s="243"/>
      <c r="F21" s="244">
        <v>9</v>
      </c>
      <c r="G21" s="243"/>
      <c r="H21" s="244">
        <v>10</v>
      </c>
      <c r="I21" s="243"/>
      <c r="J21" s="244">
        <v>10</v>
      </c>
      <c r="K21" s="243"/>
      <c r="L21" s="244">
        <v>11</v>
      </c>
      <c r="M21" s="242"/>
      <c r="N21" s="77" t="s">
        <v>346</v>
      </c>
      <c r="O21" s="86">
        <f>IFERROR(
IF($W$1='(HIDE) MASTER-Chart'!$J$2,
VLOOKUP(B21,'(HIDE) MASTER-Chart'!$B:$G,3,FALSE),
VLOOKUP(B21,'(HIDE) MASTER-Chart'!$M:$R,3,FALSE)),"")</f>
        <v>46736</v>
      </c>
      <c r="P21" s="87" t="str">
        <f t="shared" ref="P21:P22" si="29">IF(ISBLANK(B21),"",CONCATENATE("(",B21,")"))</f>
        <v>(8)</v>
      </c>
      <c r="Q21" s="86">
        <f>IFERROR(
IF($W$1='(HIDE) MASTER-Chart'!$J$2,
VLOOKUP(D21,'(HIDE) MASTER-Chart'!$B:$G,3,FALSE),
VLOOKUP(D21,'(HIDE) MASTER-Chart'!$M:$R,3,FALSE)),"")</f>
        <v>48088</v>
      </c>
      <c r="R21" s="103" t="str">
        <f t="shared" ref="R21:R22" si="30">IF(ISBLANK(D21),"",CONCATENATE("(",D21,")"))</f>
        <v>(9)</v>
      </c>
      <c r="S21" s="88">
        <f>IFERROR(
IF($W$1='(HIDE) MASTER-Chart'!$J$2,
VLOOKUP(F21,'(HIDE) MASTER-Chart'!$B:$G,3,FALSE),
VLOOKUP(F21,'(HIDE) MASTER-Chart'!$M:$R,3,FALSE)),"")</f>
        <v>48088</v>
      </c>
      <c r="T21" s="87" t="str">
        <f t="shared" ref="T21:T22" si="31">IF(ISBLANK(F21),"",CONCATENATE("(",F21,")"))</f>
        <v>(9)</v>
      </c>
      <c r="U21" s="86">
        <f>IFERROR(
IF($W$1='(HIDE) MASTER-Chart'!$J$2,
VLOOKUP(H21,'(HIDE) MASTER-Chart'!$B:$G,3,FALSE),
VLOOKUP(H21,'(HIDE) MASTER-Chart'!$M:$R,3,FALSE)),"")</f>
        <v>49487</v>
      </c>
      <c r="V21" s="103" t="str">
        <f t="shared" ref="V21:V22" si="32">IF(ISBLANK(H21),"",CONCATENATE("(",H21,")"))</f>
        <v>(10)</v>
      </c>
      <c r="W21" s="88">
        <f>IFERROR(
IF($W$1='(HIDE) MASTER-Chart'!$J$2,
VLOOKUP(J21,'(HIDE) MASTER-Chart'!$B:$G,3,FALSE),
VLOOKUP(J21,'(HIDE) MASTER-Chart'!$M:$R,3,FALSE)),"")</f>
        <v>49487</v>
      </c>
      <c r="X21" s="87" t="str">
        <f t="shared" ref="X21:X22" si="33">IF(ISBLANK(J21),"",CONCATENATE("(",J21,")"))</f>
        <v>(10)</v>
      </c>
      <c r="Y21" s="86">
        <f>IFERROR(
IF($W$1='(HIDE) MASTER-Chart'!$J$2,
VLOOKUP(L21,'(HIDE) MASTER-Chart'!$B:$G,3,FALSE),
VLOOKUP(L21,'(HIDE) MASTER-Chart'!$M:$R,3,FALSE)),"")</f>
        <v>50925</v>
      </c>
      <c r="Z21" s="89" t="str">
        <f t="shared" ref="Z21:Z22" si="34">IF(ISBLANK(L21),"",CONCATENATE("(",L21,")"))</f>
        <v>(11)</v>
      </c>
    </row>
    <row r="22" spans="1:26" s="47" customFormat="1" x14ac:dyDescent="0.4">
      <c r="A22" s="64" t="s">
        <v>350</v>
      </c>
      <c r="B22" s="239">
        <v>6</v>
      </c>
      <c r="C22" s="240"/>
      <c r="D22" s="241">
        <v>7</v>
      </c>
      <c r="E22" s="240"/>
      <c r="F22" s="241">
        <v>7</v>
      </c>
      <c r="G22" s="240"/>
      <c r="H22" s="241">
        <v>8</v>
      </c>
      <c r="I22" s="240"/>
      <c r="J22" s="241">
        <v>8</v>
      </c>
      <c r="K22" s="240"/>
      <c r="L22" s="241">
        <v>9</v>
      </c>
      <c r="M22" s="239"/>
      <c r="N22" s="65" t="s">
        <v>348</v>
      </c>
      <c r="O22" s="66">
        <f>IFERROR(
IF($W$1='(HIDE) MASTER-Chart'!$J$2,
VLOOKUP(B22,'(HIDE) MASTER-Chart'!$B:$G,3,FALSE),
VLOOKUP(B22,'(HIDE) MASTER-Chart'!$M:$R,3,FALSE)),"")</f>
        <v>44022</v>
      </c>
      <c r="P22" s="67" t="str">
        <f t="shared" si="29"/>
        <v>(6)</v>
      </c>
      <c r="Q22" s="66">
        <f>IFERROR(
IF($W$1='(HIDE) MASTER-Chart'!$J$2,
VLOOKUP(D22,'(HIDE) MASTER-Chart'!$B:$G,3,FALSE),
VLOOKUP(D22,'(HIDE) MASTER-Chart'!$M:$R,3,FALSE)),"")</f>
        <v>45378</v>
      </c>
      <c r="R22" s="98" t="str">
        <f t="shared" si="30"/>
        <v>(7)</v>
      </c>
      <c r="S22" s="69">
        <f>IFERROR(
IF($W$1='(HIDE) MASTER-Chart'!$J$2,
VLOOKUP(F22,'(HIDE) MASTER-Chart'!$B:$G,3,FALSE),
VLOOKUP(F22,'(HIDE) MASTER-Chart'!$M:$R,3,FALSE)),"")</f>
        <v>45378</v>
      </c>
      <c r="T22" s="67" t="str">
        <f t="shared" si="31"/>
        <v>(7)</v>
      </c>
      <c r="U22" s="66">
        <f>IFERROR(
IF($W$1='(HIDE) MASTER-Chart'!$J$2,
VLOOKUP(H22,'(HIDE) MASTER-Chart'!$B:$G,3,FALSE),
VLOOKUP(H22,'(HIDE) MASTER-Chart'!$M:$R,3,FALSE)),"")</f>
        <v>46736</v>
      </c>
      <c r="V22" s="98" t="str">
        <f t="shared" si="32"/>
        <v>(8)</v>
      </c>
      <c r="W22" s="69">
        <f>IFERROR(
IF($W$1='(HIDE) MASTER-Chart'!$J$2,
VLOOKUP(J22,'(HIDE) MASTER-Chart'!$B:$G,3,FALSE),
VLOOKUP(J22,'(HIDE) MASTER-Chart'!$M:$R,3,FALSE)),"")</f>
        <v>46736</v>
      </c>
      <c r="X22" s="67" t="str">
        <f t="shared" si="33"/>
        <v>(8)</v>
      </c>
      <c r="Y22" s="66">
        <f>IFERROR(
IF($W$1='(HIDE) MASTER-Chart'!$J$2,
VLOOKUP(L22,'(HIDE) MASTER-Chart'!$B:$G,3,FALSE),
VLOOKUP(L22,'(HIDE) MASTER-Chart'!$M:$R,3,FALSE)),"")</f>
        <v>48088</v>
      </c>
      <c r="Z22" s="84" t="str">
        <f t="shared" si="34"/>
        <v>(9)</v>
      </c>
    </row>
    <row r="23" spans="1:26" x14ac:dyDescent="0.4">
      <c r="A23" s="71"/>
      <c r="B23" s="245"/>
      <c r="C23" s="246"/>
      <c r="D23" s="247"/>
      <c r="E23" s="246"/>
      <c r="F23" s="247"/>
      <c r="G23" s="246"/>
      <c r="H23" s="247"/>
      <c r="I23" s="246"/>
      <c r="J23" s="247"/>
      <c r="K23" s="246"/>
      <c r="L23" s="247"/>
      <c r="M23" s="245"/>
      <c r="N23" s="72" t="s">
        <v>337</v>
      </c>
      <c r="O23" s="73" t="s">
        <v>337</v>
      </c>
      <c r="P23" s="74"/>
      <c r="Q23" s="73" t="s">
        <v>337</v>
      </c>
      <c r="R23" s="73"/>
      <c r="S23" s="75" t="s">
        <v>337</v>
      </c>
      <c r="T23" s="74"/>
      <c r="U23" s="73" t="s">
        <v>337</v>
      </c>
      <c r="V23" s="73"/>
      <c r="W23" s="75" t="s">
        <v>337</v>
      </c>
      <c r="X23" s="74"/>
      <c r="Y23" s="73" t="s">
        <v>337</v>
      </c>
      <c r="Z23" s="85"/>
    </row>
    <row r="24" spans="1:26" s="47" customFormat="1" x14ac:dyDescent="0.4">
      <c r="A24" s="76"/>
      <c r="B24" s="242">
        <v>9</v>
      </c>
      <c r="C24" s="243"/>
      <c r="D24" s="244">
        <v>10</v>
      </c>
      <c r="E24" s="243"/>
      <c r="F24" s="244">
        <v>10</v>
      </c>
      <c r="G24" s="243"/>
      <c r="H24" s="244">
        <v>10</v>
      </c>
      <c r="I24" s="243"/>
      <c r="J24" s="244">
        <v>11</v>
      </c>
      <c r="K24" s="243"/>
      <c r="L24" s="244">
        <v>11</v>
      </c>
      <c r="M24" s="242"/>
      <c r="N24" s="77" t="s">
        <v>346</v>
      </c>
      <c r="O24" s="86">
        <f>IFERROR(
IF($W$1='(HIDE) MASTER-Chart'!$J$2,
VLOOKUP(B24,'(HIDE) MASTER-Chart'!$B:$G,3,FALSE),
VLOOKUP(B24,'(HIDE) MASTER-Chart'!$M:$R,3,FALSE)),"")</f>
        <v>48088</v>
      </c>
      <c r="P24" s="87" t="str">
        <f t="shared" ref="P24:P25" si="35">IF(ISBLANK(B24),"",CONCATENATE("(",B24,")"))</f>
        <v>(9)</v>
      </c>
      <c r="Q24" s="86">
        <f>IFERROR(
IF($W$1='(HIDE) MASTER-Chart'!$J$2,
VLOOKUP(D24,'(HIDE) MASTER-Chart'!$B:$G,3,FALSE),
VLOOKUP(D24,'(HIDE) MASTER-Chart'!$M:$R,3,FALSE)),"")</f>
        <v>49487</v>
      </c>
      <c r="R24" s="103" t="str">
        <f t="shared" ref="R24:R25" si="36">IF(ISBLANK(D24),"",CONCATENATE("(",D24,")"))</f>
        <v>(10)</v>
      </c>
      <c r="S24" s="88">
        <f>IFERROR(
IF($W$1='(HIDE) MASTER-Chart'!$J$2,
VLOOKUP(F24,'(HIDE) MASTER-Chart'!$B:$G,3,FALSE),
VLOOKUP(F24,'(HIDE) MASTER-Chart'!$M:$R,3,FALSE)),"")</f>
        <v>49487</v>
      </c>
      <c r="T24" s="87" t="str">
        <f t="shared" ref="T24:T25" si="37">IF(ISBLANK(F24),"",CONCATENATE("(",F24,")"))</f>
        <v>(10)</v>
      </c>
      <c r="U24" s="86">
        <f>IFERROR(
IF($W$1='(HIDE) MASTER-Chart'!$J$2,
VLOOKUP(H24,'(HIDE) MASTER-Chart'!$B:$G,3,FALSE),
VLOOKUP(H24,'(HIDE) MASTER-Chart'!$M:$R,3,FALSE)),"")</f>
        <v>49487</v>
      </c>
      <c r="V24" s="103" t="str">
        <f t="shared" ref="V24:V25" si="38">IF(ISBLANK(H24),"",CONCATENATE("(",H24,")"))</f>
        <v>(10)</v>
      </c>
      <c r="W24" s="88">
        <f>IFERROR(
IF($W$1='(HIDE) MASTER-Chart'!$J$2,
VLOOKUP(J24,'(HIDE) MASTER-Chart'!$B:$G,3,FALSE),
VLOOKUP(J24,'(HIDE) MASTER-Chart'!$M:$R,3,FALSE)),"")</f>
        <v>50925</v>
      </c>
      <c r="X24" s="87" t="str">
        <f t="shared" ref="X24:X25" si="39">IF(ISBLANK(J24),"",CONCATENATE("(",J24,")"))</f>
        <v>(11)</v>
      </c>
      <c r="Y24" s="86">
        <f>IFERROR(
IF($W$1='(HIDE) MASTER-Chart'!$J$2,
VLOOKUP(L24,'(HIDE) MASTER-Chart'!$B:$G,3,FALSE),
VLOOKUP(L24,'(HIDE) MASTER-Chart'!$M:$R,3,FALSE)),"")</f>
        <v>50925</v>
      </c>
      <c r="Z24" s="89" t="str">
        <f t="shared" ref="Z24:Z25" si="40">IF(ISBLANK(L24),"",CONCATENATE("(",L24,")"))</f>
        <v>(11)</v>
      </c>
    </row>
    <row r="25" spans="1:26" s="47" customFormat="1" x14ac:dyDescent="0.4">
      <c r="A25" s="64" t="s">
        <v>351</v>
      </c>
      <c r="B25" s="239">
        <v>7</v>
      </c>
      <c r="C25" s="240"/>
      <c r="D25" s="241">
        <v>8</v>
      </c>
      <c r="E25" s="240"/>
      <c r="F25" s="241">
        <v>8</v>
      </c>
      <c r="G25" s="240"/>
      <c r="H25" s="241">
        <v>8</v>
      </c>
      <c r="I25" s="240"/>
      <c r="J25" s="241">
        <v>9</v>
      </c>
      <c r="K25" s="240"/>
      <c r="L25" s="241">
        <v>9</v>
      </c>
      <c r="M25" s="239"/>
      <c r="N25" s="65" t="s">
        <v>348</v>
      </c>
      <c r="O25" s="66">
        <f>IFERROR(
IF($W$1='(HIDE) MASTER-Chart'!$J$2,
VLOOKUP(B25,'(HIDE) MASTER-Chart'!$B:$G,3,FALSE),
VLOOKUP(B25,'(HIDE) MASTER-Chart'!$M:$R,3,FALSE)),"")</f>
        <v>45378</v>
      </c>
      <c r="P25" s="67" t="str">
        <f t="shared" si="35"/>
        <v>(7)</v>
      </c>
      <c r="Q25" s="66">
        <f>IFERROR(
IF($W$1='(HIDE) MASTER-Chart'!$J$2,
VLOOKUP(D25,'(HIDE) MASTER-Chart'!$B:$G,3,FALSE),
VLOOKUP(D25,'(HIDE) MASTER-Chart'!$M:$R,3,FALSE)),"")</f>
        <v>46736</v>
      </c>
      <c r="R25" s="98" t="str">
        <f t="shared" si="36"/>
        <v>(8)</v>
      </c>
      <c r="S25" s="69">
        <f>IFERROR(
IF($W$1='(HIDE) MASTER-Chart'!$J$2,
VLOOKUP(F25,'(HIDE) MASTER-Chart'!$B:$G,3,FALSE),
VLOOKUP(F25,'(HIDE) MASTER-Chart'!$M:$R,3,FALSE)),"")</f>
        <v>46736</v>
      </c>
      <c r="T25" s="67" t="str">
        <f t="shared" si="37"/>
        <v>(8)</v>
      </c>
      <c r="U25" s="66">
        <f>IFERROR(
IF($W$1='(HIDE) MASTER-Chart'!$J$2,
VLOOKUP(H25,'(HIDE) MASTER-Chart'!$B:$G,3,FALSE),
VLOOKUP(H25,'(HIDE) MASTER-Chart'!$M:$R,3,FALSE)),"")</f>
        <v>46736</v>
      </c>
      <c r="V25" s="98" t="str">
        <f t="shared" si="38"/>
        <v>(8)</v>
      </c>
      <c r="W25" s="69">
        <f>IFERROR(
IF($W$1='(HIDE) MASTER-Chart'!$J$2,
VLOOKUP(J25,'(HIDE) MASTER-Chart'!$B:$G,3,FALSE),
VLOOKUP(J25,'(HIDE) MASTER-Chart'!$M:$R,3,FALSE)),"")</f>
        <v>48088</v>
      </c>
      <c r="X25" s="67" t="str">
        <f t="shared" si="39"/>
        <v>(9)</v>
      </c>
      <c r="Y25" s="66">
        <f>IFERROR(
IF($W$1='(HIDE) MASTER-Chart'!$J$2,
VLOOKUP(L25,'(HIDE) MASTER-Chart'!$B:$G,3,FALSE),
VLOOKUP(L25,'(HIDE) MASTER-Chart'!$M:$R,3,FALSE)),"")</f>
        <v>48088</v>
      </c>
      <c r="Z25" s="84" t="str">
        <f t="shared" si="40"/>
        <v>(9)</v>
      </c>
    </row>
    <row r="26" spans="1:26" x14ac:dyDescent="0.4">
      <c r="A26" s="71"/>
      <c r="B26" s="245"/>
      <c r="C26" s="246"/>
      <c r="D26" s="247"/>
      <c r="E26" s="246"/>
      <c r="F26" s="247"/>
      <c r="G26" s="246"/>
      <c r="H26" s="247"/>
      <c r="I26" s="246"/>
      <c r="J26" s="247"/>
      <c r="K26" s="246"/>
      <c r="L26" s="247"/>
      <c r="M26" s="245"/>
      <c r="N26" s="72" t="s">
        <v>337</v>
      </c>
      <c r="O26" s="73" t="s">
        <v>337</v>
      </c>
      <c r="P26" s="74"/>
      <c r="Q26" s="73" t="s">
        <v>337</v>
      </c>
      <c r="R26" s="73"/>
      <c r="S26" s="75" t="s">
        <v>337</v>
      </c>
      <c r="T26" s="74"/>
      <c r="U26" s="73" t="s">
        <v>337</v>
      </c>
      <c r="V26" s="73"/>
      <c r="W26" s="75" t="s">
        <v>337</v>
      </c>
      <c r="X26" s="74"/>
      <c r="Y26" s="73" t="s">
        <v>337</v>
      </c>
      <c r="Z26" s="85"/>
    </row>
    <row r="27" spans="1:26" s="47" customFormat="1" x14ac:dyDescent="0.4">
      <c r="A27" s="76"/>
      <c r="B27" s="242">
        <v>10</v>
      </c>
      <c r="C27" s="243"/>
      <c r="D27" s="244">
        <v>10</v>
      </c>
      <c r="E27" s="243"/>
      <c r="F27" s="244">
        <v>11</v>
      </c>
      <c r="G27" s="243"/>
      <c r="H27" s="244">
        <v>11</v>
      </c>
      <c r="I27" s="243"/>
      <c r="J27" s="244">
        <v>12</v>
      </c>
      <c r="K27" s="243"/>
      <c r="L27" s="244">
        <v>12</v>
      </c>
      <c r="M27" s="242"/>
      <c r="N27" s="77" t="s">
        <v>346</v>
      </c>
      <c r="O27" s="86">
        <f>IFERROR(
IF($W$1='(HIDE) MASTER-Chart'!$J$2,
VLOOKUP(B27,'(HIDE) MASTER-Chart'!$B:$G,3,FALSE),
VLOOKUP(B27,'(HIDE) MASTER-Chart'!$M:$R,3,FALSE)),"")</f>
        <v>49487</v>
      </c>
      <c r="P27" s="87" t="str">
        <f t="shared" ref="P27:P28" si="41">IF(ISBLANK(B27),"",CONCATENATE("(",B27,")"))</f>
        <v>(10)</v>
      </c>
      <c r="Q27" s="86">
        <f>IFERROR(
IF($W$1='(HIDE) MASTER-Chart'!$J$2,
VLOOKUP(D27,'(HIDE) MASTER-Chart'!$B:$G,3,FALSE),
VLOOKUP(D27,'(HIDE) MASTER-Chart'!$M:$R,3,FALSE)),"")</f>
        <v>49487</v>
      </c>
      <c r="R27" s="103" t="str">
        <f t="shared" ref="R27:R28" si="42">IF(ISBLANK(D27),"",CONCATENATE("(",D27,")"))</f>
        <v>(10)</v>
      </c>
      <c r="S27" s="88">
        <f>IFERROR(
IF($W$1='(HIDE) MASTER-Chart'!$J$2,
VLOOKUP(F27,'(HIDE) MASTER-Chart'!$B:$G,3,FALSE),
VLOOKUP(F27,'(HIDE) MASTER-Chart'!$M:$R,3,FALSE)),"")</f>
        <v>50925</v>
      </c>
      <c r="T27" s="87" t="str">
        <f t="shared" ref="T27:T28" si="43">IF(ISBLANK(F27),"",CONCATENATE("(",F27,")"))</f>
        <v>(11)</v>
      </c>
      <c r="U27" s="86">
        <f>IFERROR(
IF($W$1='(HIDE) MASTER-Chart'!$J$2,
VLOOKUP(H27,'(HIDE) MASTER-Chart'!$B:$G,3,FALSE),
VLOOKUP(H27,'(HIDE) MASTER-Chart'!$M:$R,3,FALSE)),"")</f>
        <v>50925</v>
      </c>
      <c r="V27" s="103" t="str">
        <f t="shared" ref="V27:V28" si="44">IF(ISBLANK(H27),"",CONCATENATE("(",H27,")"))</f>
        <v>(11)</v>
      </c>
      <c r="W27" s="88">
        <f>IFERROR(
IF($W$1='(HIDE) MASTER-Chart'!$J$2,
VLOOKUP(J27,'(HIDE) MASTER-Chart'!$B:$G,3,FALSE),
VLOOKUP(J27,'(HIDE) MASTER-Chart'!$M:$R,3,FALSE)),"")</f>
        <v>52409</v>
      </c>
      <c r="X27" s="87" t="str">
        <f t="shared" ref="X27:X28" si="45">IF(ISBLANK(J27),"",CONCATENATE("(",J27,")"))</f>
        <v>(12)</v>
      </c>
      <c r="Y27" s="86">
        <f>IFERROR(
IF($W$1='(HIDE) MASTER-Chart'!$J$2,
VLOOKUP(L27,'(HIDE) MASTER-Chart'!$B:$G,3,FALSE),
VLOOKUP(L27,'(HIDE) MASTER-Chart'!$M:$R,3,FALSE)),"")</f>
        <v>52409</v>
      </c>
      <c r="Z27" s="89" t="str">
        <f t="shared" ref="Z27:Z28" si="46">IF(ISBLANK(L27),"",CONCATENATE("(",L27,")"))</f>
        <v>(12)</v>
      </c>
    </row>
    <row r="28" spans="1:26" s="47" customFormat="1" x14ac:dyDescent="0.4">
      <c r="A28" s="64" t="s">
        <v>352</v>
      </c>
      <c r="B28" s="239">
        <v>8</v>
      </c>
      <c r="C28" s="240"/>
      <c r="D28" s="241">
        <v>8</v>
      </c>
      <c r="E28" s="240"/>
      <c r="F28" s="241">
        <v>9</v>
      </c>
      <c r="G28" s="240"/>
      <c r="H28" s="241">
        <v>9</v>
      </c>
      <c r="I28" s="240"/>
      <c r="J28" s="241">
        <v>10</v>
      </c>
      <c r="K28" s="240"/>
      <c r="L28" s="241">
        <v>10</v>
      </c>
      <c r="M28" s="239"/>
      <c r="N28" s="65" t="s">
        <v>348</v>
      </c>
      <c r="O28" s="66">
        <f>IFERROR(
IF($W$1='(HIDE) MASTER-Chart'!$J$2,
VLOOKUP(B28,'(HIDE) MASTER-Chart'!$B:$G,3,FALSE),
VLOOKUP(B28,'(HIDE) MASTER-Chart'!$M:$R,3,FALSE)),"")</f>
        <v>46736</v>
      </c>
      <c r="P28" s="67" t="str">
        <f t="shared" si="41"/>
        <v>(8)</v>
      </c>
      <c r="Q28" s="66">
        <f>IFERROR(
IF($W$1='(HIDE) MASTER-Chart'!$J$2,
VLOOKUP(D28,'(HIDE) MASTER-Chart'!$B:$G,3,FALSE),
VLOOKUP(D28,'(HIDE) MASTER-Chart'!$M:$R,3,FALSE)),"")</f>
        <v>46736</v>
      </c>
      <c r="R28" s="98" t="str">
        <f t="shared" si="42"/>
        <v>(8)</v>
      </c>
      <c r="S28" s="69">
        <f>IFERROR(
IF($W$1='(HIDE) MASTER-Chart'!$J$2,
VLOOKUP(F28,'(HIDE) MASTER-Chart'!$B:$G,3,FALSE),
VLOOKUP(F28,'(HIDE) MASTER-Chart'!$M:$R,3,FALSE)),"")</f>
        <v>48088</v>
      </c>
      <c r="T28" s="67" t="str">
        <f t="shared" si="43"/>
        <v>(9)</v>
      </c>
      <c r="U28" s="66">
        <f>IFERROR(
IF($W$1='(HIDE) MASTER-Chart'!$J$2,
VLOOKUP(H28,'(HIDE) MASTER-Chart'!$B:$G,3,FALSE),
VLOOKUP(H28,'(HIDE) MASTER-Chart'!$M:$R,3,FALSE)),"")</f>
        <v>48088</v>
      </c>
      <c r="V28" s="98" t="str">
        <f t="shared" si="44"/>
        <v>(9)</v>
      </c>
      <c r="W28" s="69">
        <f>IFERROR(
IF($W$1='(HIDE) MASTER-Chart'!$J$2,
VLOOKUP(J28,'(HIDE) MASTER-Chart'!$B:$G,3,FALSE),
VLOOKUP(J28,'(HIDE) MASTER-Chart'!$M:$R,3,FALSE)),"")</f>
        <v>49487</v>
      </c>
      <c r="X28" s="67" t="str">
        <f t="shared" si="45"/>
        <v>(10)</v>
      </c>
      <c r="Y28" s="66">
        <f>IFERROR(
IF($W$1='(HIDE) MASTER-Chart'!$J$2,
VLOOKUP(L28,'(HIDE) MASTER-Chart'!$B:$G,3,FALSE),
VLOOKUP(L28,'(HIDE) MASTER-Chart'!$M:$R,3,FALSE)),"")</f>
        <v>49487</v>
      </c>
      <c r="Z28" s="84" t="str">
        <f t="shared" si="46"/>
        <v>(10)</v>
      </c>
    </row>
    <row r="29" spans="1:26" x14ac:dyDescent="0.4">
      <c r="A29" s="71"/>
      <c r="B29" s="245"/>
      <c r="C29" s="246"/>
      <c r="D29" s="247"/>
      <c r="E29" s="246"/>
      <c r="F29" s="247"/>
      <c r="G29" s="246"/>
      <c r="H29" s="247"/>
      <c r="I29" s="246"/>
      <c r="J29" s="247"/>
      <c r="K29" s="246"/>
      <c r="L29" s="247"/>
      <c r="M29" s="245"/>
      <c r="N29" s="72" t="s">
        <v>337</v>
      </c>
      <c r="O29" s="73" t="s">
        <v>337</v>
      </c>
      <c r="P29" s="74"/>
      <c r="Q29" s="73" t="s">
        <v>337</v>
      </c>
      <c r="R29" s="73"/>
      <c r="S29" s="75" t="s">
        <v>337</v>
      </c>
      <c r="T29" s="74"/>
      <c r="U29" s="73" t="s">
        <v>337</v>
      </c>
      <c r="V29" s="73"/>
      <c r="W29" s="75" t="s">
        <v>337</v>
      </c>
      <c r="X29" s="74"/>
      <c r="Y29" s="73" t="s">
        <v>337</v>
      </c>
      <c r="Z29" s="85"/>
    </row>
    <row r="30" spans="1:26" s="47" customFormat="1" x14ac:dyDescent="0.4">
      <c r="A30" s="76"/>
      <c r="B30" s="242">
        <v>11</v>
      </c>
      <c r="C30" s="243"/>
      <c r="D30" s="244">
        <v>11</v>
      </c>
      <c r="E30" s="243"/>
      <c r="F30" s="244">
        <v>11</v>
      </c>
      <c r="G30" s="243"/>
      <c r="H30" s="244">
        <v>12</v>
      </c>
      <c r="I30" s="243"/>
      <c r="J30" s="244">
        <v>12</v>
      </c>
      <c r="K30" s="243"/>
      <c r="L30" s="244">
        <v>13</v>
      </c>
      <c r="M30" s="242"/>
      <c r="N30" s="77" t="s">
        <v>346</v>
      </c>
      <c r="O30" s="86">
        <f>IFERROR(
IF($W$1='(HIDE) MASTER-Chart'!$J$2,
VLOOKUP(B30,'(HIDE) MASTER-Chart'!$B:$G,3,FALSE),
VLOOKUP(B30,'(HIDE) MASTER-Chart'!$M:$R,3,FALSE)),"")</f>
        <v>50925</v>
      </c>
      <c r="P30" s="87" t="str">
        <f t="shared" ref="P30:P31" si="47">IF(ISBLANK(B30),"",CONCATENATE("(",B30,")"))</f>
        <v>(11)</v>
      </c>
      <c r="Q30" s="86">
        <f>IFERROR(
IF($W$1='(HIDE) MASTER-Chart'!$J$2,
VLOOKUP(D30,'(HIDE) MASTER-Chart'!$B:$G,3,FALSE),
VLOOKUP(D30,'(HIDE) MASTER-Chart'!$M:$R,3,FALSE)),"")</f>
        <v>50925</v>
      </c>
      <c r="R30" s="103" t="str">
        <f t="shared" ref="R30:R31" si="48">IF(ISBLANK(D30),"",CONCATENATE("(",D30,")"))</f>
        <v>(11)</v>
      </c>
      <c r="S30" s="88">
        <f>IFERROR(
IF($W$1='(HIDE) MASTER-Chart'!$J$2,
VLOOKUP(F30,'(HIDE) MASTER-Chart'!$B:$G,3,FALSE),
VLOOKUP(F30,'(HIDE) MASTER-Chart'!$M:$R,3,FALSE)),"")</f>
        <v>50925</v>
      </c>
      <c r="T30" s="87" t="str">
        <f t="shared" ref="T30:T31" si="49">IF(ISBLANK(F30),"",CONCATENATE("(",F30,")"))</f>
        <v>(11)</v>
      </c>
      <c r="U30" s="86">
        <f>IFERROR(
IF($W$1='(HIDE) MASTER-Chart'!$J$2,
VLOOKUP(H30,'(HIDE) MASTER-Chart'!$B:$G,3,FALSE),
VLOOKUP(H30,'(HIDE) MASTER-Chart'!$M:$R,3,FALSE)),"")</f>
        <v>52409</v>
      </c>
      <c r="V30" s="103" t="str">
        <f t="shared" ref="V30:V31" si="50">IF(ISBLANK(H30),"",CONCATENATE("(",H30,")"))</f>
        <v>(12)</v>
      </c>
      <c r="W30" s="88">
        <f>IFERROR(
IF($W$1='(HIDE) MASTER-Chart'!$J$2,
VLOOKUP(J30,'(HIDE) MASTER-Chart'!$B:$G,3,FALSE),
VLOOKUP(J30,'(HIDE) MASTER-Chart'!$M:$R,3,FALSE)),"")</f>
        <v>52409</v>
      </c>
      <c r="X30" s="87" t="str">
        <f t="shared" ref="X30:X31" si="51">IF(ISBLANK(J30),"",CONCATENATE("(",J30,")"))</f>
        <v>(12)</v>
      </c>
      <c r="Y30" s="86">
        <f>IFERROR(
IF($W$1='(HIDE) MASTER-Chart'!$J$2,
VLOOKUP(L30,'(HIDE) MASTER-Chart'!$B:$G,3,FALSE),
VLOOKUP(L30,'(HIDE) MASTER-Chart'!$M:$R,3,FALSE)),"")</f>
        <v>53934</v>
      </c>
      <c r="Z30" s="89" t="str">
        <f t="shared" ref="Z30:Z31" si="52">IF(ISBLANK(L30),"",CONCATENATE("(",L30,")"))</f>
        <v>(13)</v>
      </c>
    </row>
    <row r="31" spans="1:26" s="47" customFormat="1" x14ac:dyDescent="0.4">
      <c r="A31" s="64" t="s">
        <v>353</v>
      </c>
      <c r="B31" s="239">
        <v>9</v>
      </c>
      <c r="C31" s="240"/>
      <c r="D31" s="241">
        <v>9</v>
      </c>
      <c r="E31" s="240"/>
      <c r="F31" s="241">
        <v>9</v>
      </c>
      <c r="G31" s="240"/>
      <c r="H31" s="241">
        <v>10</v>
      </c>
      <c r="I31" s="240"/>
      <c r="J31" s="241">
        <v>10</v>
      </c>
      <c r="K31" s="240"/>
      <c r="L31" s="241">
        <v>11</v>
      </c>
      <c r="M31" s="239"/>
      <c r="N31" s="65" t="s">
        <v>348</v>
      </c>
      <c r="O31" s="66">
        <f>IFERROR(
IF($W$1='(HIDE) MASTER-Chart'!$J$2,
VLOOKUP(B31,'(HIDE) MASTER-Chart'!$B:$G,3,FALSE),
VLOOKUP(B31,'(HIDE) MASTER-Chart'!$M:$R,3,FALSE)),"")</f>
        <v>48088</v>
      </c>
      <c r="P31" s="67" t="str">
        <f t="shared" si="47"/>
        <v>(9)</v>
      </c>
      <c r="Q31" s="66">
        <f>IFERROR(
IF($W$1='(HIDE) MASTER-Chart'!$J$2,
VLOOKUP(D31,'(HIDE) MASTER-Chart'!$B:$G,3,FALSE),
VLOOKUP(D31,'(HIDE) MASTER-Chart'!$M:$R,3,FALSE)),"")</f>
        <v>48088</v>
      </c>
      <c r="R31" s="98" t="str">
        <f t="shared" si="48"/>
        <v>(9)</v>
      </c>
      <c r="S31" s="69">
        <f>IFERROR(
IF($W$1='(HIDE) MASTER-Chart'!$J$2,
VLOOKUP(F31,'(HIDE) MASTER-Chart'!$B:$G,3,FALSE),
VLOOKUP(F31,'(HIDE) MASTER-Chart'!$M:$R,3,FALSE)),"")</f>
        <v>48088</v>
      </c>
      <c r="T31" s="67" t="str">
        <f t="shared" si="49"/>
        <v>(9)</v>
      </c>
      <c r="U31" s="66">
        <f>IFERROR(
IF($W$1='(HIDE) MASTER-Chart'!$J$2,
VLOOKUP(H31,'(HIDE) MASTER-Chart'!$B:$G,3,FALSE),
VLOOKUP(H31,'(HIDE) MASTER-Chart'!$M:$R,3,FALSE)),"")</f>
        <v>49487</v>
      </c>
      <c r="V31" s="98" t="str">
        <f t="shared" si="50"/>
        <v>(10)</v>
      </c>
      <c r="W31" s="69">
        <f>IFERROR(
IF($W$1='(HIDE) MASTER-Chart'!$J$2,
VLOOKUP(J31,'(HIDE) MASTER-Chart'!$B:$G,3,FALSE),
VLOOKUP(J31,'(HIDE) MASTER-Chart'!$M:$R,3,FALSE)),"")</f>
        <v>49487</v>
      </c>
      <c r="X31" s="67" t="str">
        <f t="shared" si="51"/>
        <v>(10)</v>
      </c>
      <c r="Y31" s="66">
        <f>IFERROR(
IF($W$1='(HIDE) MASTER-Chart'!$J$2,
VLOOKUP(L31,'(HIDE) MASTER-Chart'!$B:$G,3,FALSE),
VLOOKUP(L31,'(HIDE) MASTER-Chart'!$M:$R,3,FALSE)),"")</f>
        <v>50925</v>
      </c>
      <c r="Z31" s="84" t="str">
        <f t="shared" si="52"/>
        <v>(11)</v>
      </c>
    </row>
    <row r="32" spans="1:26" x14ac:dyDescent="0.4">
      <c r="A32" s="71"/>
      <c r="B32" s="245"/>
      <c r="C32" s="246"/>
      <c r="D32" s="247"/>
      <c r="E32" s="246"/>
      <c r="F32" s="247"/>
      <c r="G32" s="246"/>
      <c r="H32" s="247"/>
      <c r="I32" s="246"/>
      <c r="J32" s="247"/>
      <c r="K32" s="246"/>
      <c r="L32" s="247"/>
      <c r="M32" s="245"/>
      <c r="N32" s="72" t="s">
        <v>337</v>
      </c>
      <c r="O32" s="73" t="s">
        <v>337</v>
      </c>
      <c r="P32" s="74"/>
      <c r="Q32" s="73" t="s">
        <v>337</v>
      </c>
      <c r="R32" s="73"/>
      <c r="S32" s="75" t="s">
        <v>337</v>
      </c>
      <c r="T32" s="74"/>
      <c r="U32" s="73" t="s">
        <v>337</v>
      </c>
      <c r="V32" s="73"/>
      <c r="W32" s="75" t="s">
        <v>337</v>
      </c>
      <c r="X32" s="74"/>
      <c r="Y32" s="73" t="s">
        <v>337</v>
      </c>
      <c r="Z32" s="85"/>
    </row>
    <row r="33" spans="1:26" s="47" customFormat="1" x14ac:dyDescent="0.4">
      <c r="A33" s="76"/>
      <c r="B33" s="242">
        <v>11</v>
      </c>
      <c r="C33" s="243"/>
      <c r="D33" s="244">
        <v>12</v>
      </c>
      <c r="E33" s="243"/>
      <c r="F33" s="244">
        <v>12</v>
      </c>
      <c r="G33" s="243"/>
      <c r="H33" s="244">
        <v>13</v>
      </c>
      <c r="I33" s="243"/>
      <c r="J33" s="244">
        <v>13</v>
      </c>
      <c r="K33" s="243"/>
      <c r="L33" s="244">
        <v>13</v>
      </c>
      <c r="M33" s="242"/>
      <c r="N33" s="77" t="s">
        <v>346</v>
      </c>
      <c r="O33" s="86">
        <f>IFERROR(
IF($W$1='(HIDE) MASTER-Chart'!$J$2,
VLOOKUP(B33,'(HIDE) MASTER-Chart'!$B:$G,3,FALSE),
VLOOKUP(B33,'(HIDE) MASTER-Chart'!$M:$R,3,FALSE)),"")</f>
        <v>50925</v>
      </c>
      <c r="P33" s="87" t="str">
        <f t="shared" ref="P33:P34" si="53">IF(ISBLANK(B33),"",CONCATENATE("(",B33,")"))</f>
        <v>(11)</v>
      </c>
      <c r="Q33" s="86">
        <f>IFERROR(
IF($W$1='(HIDE) MASTER-Chart'!$J$2,
VLOOKUP(D33,'(HIDE) MASTER-Chart'!$B:$G,3,FALSE),
VLOOKUP(D33,'(HIDE) MASTER-Chart'!$M:$R,3,FALSE)),"")</f>
        <v>52409</v>
      </c>
      <c r="R33" s="103" t="str">
        <f t="shared" ref="R33:R34" si="54">IF(ISBLANK(D33),"",CONCATENATE("(",D33,")"))</f>
        <v>(12)</v>
      </c>
      <c r="S33" s="88">
        <f>IFERROR(
IF($W$1='(HIDE) MASTER-Chart'!$J$2,
VLOOKUP(F33,'(HIDE) MASTER-Chart'!$B:$G,3,FALSE),
VLOOKUP(F33,'(HIDE) MASTER-Chart'!$M:$R,3,FALSE)),"")</f>
        <v>52409</v>
      </c>
      <c r="T33" s="87" t="str">
        <f t="shared" ref="T33:T34" si="55">IF(ISBLANK(F33),"",CONCATENATE("(",F33,")"))</f>
        <v>(12)</v>
      </c>
      <c r="U33" s="86">
        <f>IFERROR(
IF($W$1='(HIDE) MASTER-Chart'!$J$2,
VLOOKUP(H33,'(HIDE) MASTER-Chart'!$B:$G,3,FALSE),
VLOOKUP(H33,'(HIDE) MASTER-Chart'!$M:$R,3,FALSE)),"")</f>
        <v>53934</v>
      </c>
      <c r="V33" s="103" t="str">
        <f t="shared" ref="V33:V34" si="56">IF(ISBLANK(H33),"",CONCATENATE("(",H33,")"))</f>
        <v>(13)</v>
      </c>
      <c r="W33" s="88">
        <f>IFERROR(
IF($W$1='(HIDE) MASTER-Chart'!$J$2,
VLOOKUP(J33,'(HIDE) MASTER-Chart'!$B:$G,3,FALSE),
VLOOKUP(J33,'(HIDE) MASTER-Chart'!$M:$R,3,FALSE)),"")</f>
        <v>53934</v>
      </c>
      <c r="X33" s="87" t="str">
        <f t="shared" ref="X33:X34" si="57">IF(ISBLANK(J33),"",CONCATENATE("(",J33,")"))</f>
        <v>(13)</v>
      </c>
      <c r="Y33" s="86">
        <f>IFERROR(
IF($W$1='(HIDE) MASTER-Chart'!$J$2,
VLOOKUP(L33,'(HIDE) MASTER-Chart'!$B:$G,3,FALSE),
VLOOKUP(L33,'(HIDE) MASTER-Chart'!$M:$R,3,FALSE)),"")</f>
        <v>53934</v>
      </c>
      <c r="Z33" s="89" t="str">
        <f t="shared" ref="Z33:Z34" si="58">IF(ISBLANK(L33),"",CONCATENATE("(",L33,")"))</f>
        <v>(13)</v>
      </c>
    </row>
    <row r="34" spans="1:26" s="47" customFormat="1" x14ac:dyDescent="0.4">
      <c r="A34" s="64" t="s">
        <v>354</v>
      </c>
      <c r="B34" s="239">
        <v>9</v>
      </c>
      <c r="C34" s="240"/>
      <c r="D34" s="241">
        <v>10</v>
      </c>
      <c r="E34" s="240"/>
      <c r="F34" s="241">
        <v>10</v>
      </c>
      <c r="G34" s="240"/>
      <c r="H34" s="241">
        <v>11</v>
      </c>
      <c r="I34" s="240"/>
      <c r="J34" s="241">
        <v>11</v>
      </c>
      <c r="K34" s="240"/>
      <c r="L34" s="241">
        <v>11</v>
      </c>
      <c r="M34" s="239"/>
      <c r="N34" s="65" t="s">
        <v>348</v>
      </c>
      <c r="O34" s="66">
        <f>IFERROR(
IF($W$1='(HIDE) MASTER-Chart'!$J$2,
VLOOKUP(B34,'(HIDE) MASTER-Chart'!$B:$G,3,FALSE),
VLOOKUP(B34,'(HIDE) MASTER-Chart'!$M:$R,3,FALSE)),"")</f>
        <v>48088</v>
      </c>
      <c r="P34" s="67" t="str">
        <f t="shared" si="53"/>
        <v>(9)</v>
      </c>
      <c r="Q34" s="66">
        <f>IFERROR(
IF($W$1='(HIDE) MASTER-Chart'!$J$2,
VLOOKUP(D34,'(HIDE) MASTER-Chart'!$B:$G,3,FALSE),
VLOOKUP(D34,'(HIDE) MASTER-Chart'!$M:$R,3,FALSE)),"")</f>
        <v>49487</v>
      </c>
      <c r="R34" s="98" t="str">
        <f t="shared" si="54"/>
        <v>(10)</v>
      </c>
      <c r="S34" s="69">
        <f>IFERROR(
IF($W$1='(HIDE) MASTER-Chart'!$J$2,
VLOOKUP(F34,'(HIDE) MASTER-Chart'!$B:$G,3,FALSE),
VLOOKUP(F34,'(HIDE) MASTER-Chart'!$M:$R,3,FALSE)),"")</f>
        <v>49487</v>
      </c>
      <c r="T34" s="67" t="str">
        <f t="shared" si="55"/>
        <v>(10)</v>
      </c>
      <c r="U34" s="66">
        <f>IFERROR(
IF($W$1='(HIDE) MASTER-Chart'!$J$2,
VLOOKUP(H34,'(HIDE) MASTER-Chart'!$B:$G,3,FALSE),
VLOOKUP(H34,'(HIDE) MASTER-Chart'!$M:$R,3,FALSE)),"")</f>
        <v>50925</v>
      </c>
      <c r="V34" s="98" t="str">
        <f t="shared" si="56"/>
        <v>(11)</v>
      </c>
      <c r="W34" s="69">
        <f>IFERROR(
IF($W$1='(HIDE) MASTER-Chart'!$J$2,
VLOOKUP(J34,'(HIDE) MASTER-Chart'!$B:$G,3,FALSE),
VLOOKUP(J34,'(HIDE) MASTER-Chart'!$M:$R,3,FALSE)),"")</f>
        <v>50925</v>
      </c>
      <c r="X34" s="67" t="str">
        <f t="shared" si="57"/>
        <v>(11)</v>
      </c>
      <c r="Y34" s="66">
        <f>IFERROR(
IF($W$1='(HIDE) MASTER-Chart'!$J$2,
VLOOKUP(L34,'(HIDE) MASTER-Chart'!$B:$G,3,FALSE),
VLOOKUP(L34,'(HIDE) MASTER-Chart'!$M:$R,3,FALSE)),"")</f>
        <v>50925</v>
      </c>
      <c r="Z34" s="84" t="str">
        <f t="shared" si="58"/>
        <v>(11)</v>
      </c>
    </row>
    <row r="35" spans="1:26" x14ac:dyDescent="0.4">
      <c r="A35" s="71"/>
      <c r="B35" s="245"/>
      <c r="C35" s="246"/>
      <c r="D35" s="247"/>
      <c r="E35" s="246"/>
      <c r="F35" s="247"/>
      <c r="G35" s="246"/>
      <c r="H35" s="247"/>
      <c r="I35" s="246"/>
      <c r="J35" s="247"/>
      <c r="K35" s="246"/>
      <c r="L35" s="247"/>
      <c r="M35" s="245"/>
      <c r="N35" s="72" t="s">
        <v>337</v>
      </c>
      <c r="O35" s="73" t="s">
        <v>337</v>
      </c>
      <c r="P35" s="74"/>
      <c r="Q35" s="73" t="s">
        <v>337</v>
      </c>
      <c r="R35" s="73"/>
      <c r="S35" s="75" t="s">
        <v>337</v>
      </c>
      <c r="T35" s="74"/>
      <c r="U35" s="73" t="s">
        <v>337</v>
      </c>
      <c r="V35" s="73"/>
      <c r="W35" s="75" t="s">
        <v>337</v>
      </c>
      <c r="X35" s="74"/>
      <c r="Y35" s="73" t="s">
        <v>337</v>
      </c>
      <c r="Z35" s="85"/>
    </row>
    <row r="36" spans="1:26" s="47" customFormat="1" x14ac:dyDescent="0.4">
      <c r="A36" s="76"/>
      <c r="B36" s="242">
        <v>12</v>
      </c>
      <c r="C36" s="243"/>
      <c r="D36" s="244">
        <v>12</v>
      </c>
      <c r="E36" s="243"/>
      <c r="F36" s="244">
        <v>13</v>
      </c>
      <c r="G36" s="243"/>
      <c r="H36" s="244">
        <v>13</v>
      </c>
      <c r="I36" s="243"/>
      <c r="J36" s="244">
        <v>14</v>
      </c>
      <c r="K36" s="243"/>
      <c r="L36" s="244">
        <v>14</v>
      </c>
      <c r="M36" s="242"/>
      <c r="N36" s="77" t="s">
        <v>346</v>
      </c>
      <c r="O36" s="86">
        <f>IFERROR(
IF($W$1='(HIDE) MASTER-Chart'!$J$2,
VLOOKUP(B36,'(HIDE) MASTER-Chart'!$B:$G,3,FALSE),
VLOOKUP(B36,'(HIDE) MASTER-Chart'!$M:$R,3,FALSE)),"")</f>
        <v>52409</v>
      </c>
      <c r="P36" s="87" t="str">
        <f t="shared" ref="P36:P37" si="59">IF(ISBLANK(B36),"",CONCATENATE("(",B36,")"))</f>
        <v>(12)</v>
      </c>
      <c r="Q36" s="86">
        <f>IFERROR(
IF($W$1='(HIDE) MASTER-Chart'!$J$2,
VLOOKUP(D36,'(HIDE) MASTER-Chart'!$B:$G,3,FALSE),
VLOOKUP(D36,'(HIDE) MASTER-Chart'!$M:$R,3,FALSE)),"")</f>
        <v>52409</v>
      </c>
      <c r="R36" s="103" t="str">
        <f t="shared" ref="R36:R37" si="60">IF(ISBLANK(D36),"",CONCATENATE("(",D36,")"))</f>
        <v>(12)</v>
      </c>
      <c r="S36" s="88">
        <f>IFERROR(
IF($W$1='(HIDE) MASTER-Chart'!$J$2,
VLOOKUP(F36,'(HIDE) MASTER-Chart'!$B:$G,3,FALSE),
VLOOKUP(F36,'(HIDE) MASTER-Chart'!$M:$R,3,FALSE)),"")</f>
        <v>53934</v>
      </c>
      <c r="T36" s="87" t="str">
        <f t="shared" ref="T36:T37" si="61">IF(ISBLANK(F36),"",CONCATENATE("(",F36,")"))</f>
        <v>(13)</v>
      </c>
      <c r="U36" s="86">
        <f>IFERROR(
IF($W$1='(HIDE) MASTER-Chart'!$J$2,
VLOOKUP(H36,'(HIDE) MASTER-Chart'!$B:$G,3,FALSE),
VLOOKUP(H36,'(HIDE) MASTER-Chart'!$M:$R,3,FALSE)),"")</f>
        <v>53934</v>
      </c>
      <c r="V36" s="103" t="str">
        <f t="shared" ref="V36:V37" si="62">IF(ISBLANK(H36),"",CONCATENATE("(",H36,")"))</f>
        <v>(13)</v>
      </c>
      <c r="W36" s="88">
        <f>IFERROR(
IF($W$1='(HIDE) MASTER-Chart'!$J$2,
VLOOKUP(J36,'(HIDE) MASTER-Chart'!$B:$G,3,FALSE),
VLOOKUP(J36,'(HIDE) MASTER-Chart'!$M:$R,3,FALSE)),"")</f>
        <v>55504</v>
      </c>
      <c r="X36" s="87" t="str">
        <f t="shared" ref="X36:X37" si="63">IF(ISBLANK(J36),"",CONCATENATE("(",J36,")"))</f>
        <v>(14)</v>
      </c>
      <c r="Y36" s="86">
        <f>IFERROR(
IF($W$1='(HIDE) MASTER-Chart'!$J$2,
VLOOKUP(L36,'(HIDE) MASTER-Chart'!$B:$G,3,FALSE),
VLOOKUP(L36,'(HIDE) MASTER-Chart'!$M:$R,3,FALSE)),"")</f>
        <v>55504</v>
      </c>
      <c r="Z36" s="89" t="str">
        <f t="shared" ref="Z36:Z37" si="64">IF(ISBLANK(L36),"",CONCATENATE("(",L36,")"))</f>
        <v>(14)</v>
      </c>
    </row>
    <row r="37" spans="1:26" s="47" customFormat="1" x14ac:dyDescent="0.4">
      <c r="A37" s="64" t="s">
        <v>355</v>
      </c>
      <c r="B37" s="239">
        <v>10</v>
      </c>
      <c r="C37" s="240"/>
      <c r="D37" s="241">
        <v>10</v>
      </c>
      <c r="E37" s="240"/>
      <c r="F37" s="241">
        <v>11</v>
      </c>
      <c r="G37" s="240"/>
      <c r="H37" s="241">
        <v>11</v>
      </c>
      <c r="I37" s="240"/>
      <c r="J37" s="241">
        <v>12</v>
      </c>
      <c r="K37" s="240"/>
      <c r="L37" s="241">
        <v>12</v>
      </c>
      <c r="M37" s="239"/>
      <c r="N37" s="65" t="s">
        <v>348</v>
      </c>
      <c r="O37" s="66">
        <f>IFERROR(
IF($W$1='(HIDE) MASTER-Chart'!$J$2,
VLOOKUP(B37,'(HIDE) MASTER-Chart'!$B:$G,3,FALSE),
VLOOKUP(B37,'(HIDE) MASTER-Chart'!$M:$R,3,FALSE)),"")</f>
        <v>49487</v>
      </c>
      <c r="P37" s="67" t="str">
        <f t="shared" si="59"/>
        <v>(10)</v>
      </c>
      <c r="Q37" s="66">
        <f>IFERROR(
IF($W$1='(HIDE) MASTER-Chart'!$J$2,
VLOOKUP(D37,'(HIDE) MASTER-Chart'!$B:$G,3,FALSE),
VLOOKUP(D37,'(HIDE) MASTER-Chart'!$M:$R,3,FALSE)),"")</f>
        <v>49487</v>
      </c>
      <c r="R37" s="98" t="str">
        <f t="shared" si="60"/>
        <v>(10)</v>
      </c>
      <c r="S37" s="69">
        <f>IFERROR(
IF($W$1='(HIDE) MASTER-Chart'!$J$2,
VLOOKUP(F37,'(HIDE) MASTER-Chart'!$B:$G,3,FALSE),
VLOOKUP(F37,'(HIDE) MASTER-Chart'!$M:$R,3,FALSE)),"")</f>
        <v>50925</v>
      </c>
      <c r="T37" s="67" t="str">
        <f t="shared" si="61"/>
        <v>(11)</v>
      </c>
      <c r="U37" s="66">
        <f>IFERROR(
IF($W$1='(HIDE) MASTER-Chart'!$J$2,
VLOOKUP(H37,'(HIDE) MASTER-Chart'!$B:$G,3,FALSE),
VLOOKUP(H37,'(HIDE) MASTER-Chart'!$M:$R,3,FALSE)),"")</f>
        <v>50925</v>
      </c>
      <c r="V37" s="98" t="str">
        <f t="shared" si="62"/>
        <v>(11)</v>
      </c>
      <c r="W37" s="69">
        <f>IFERROR(
IF($W$1='(HIDE) MASTER-Chart'!$J$2,
VLOOKUP(J37,'(HIDE) MASTER-Chart'!$B:$G,3,FALSE),
VLOOKUP(J37,'(HIDE) MASTER-Chart'!$M:$R,3,FALSE)),"")</f>
        <v>52409</v>
      </c>
      <c r="X37" s="67" t="str">
        <f t="shared" si="63"/>
        <v>(12)</v>
      </c>
      <c r="Y37" s="66">
        <f>IFERROR(
IF($W$1='(HIDE) MASTER-Chart'!$J$2,
VLOOKUP(L37,'(HIDE) MASTER-Chart'!$B:$G,3,FALSE),
VLOOKUP(L37,'(HIDE) MASTER-Chart'!$M:$R,3,FALSE)),"")</f>
        <v>52409</v>
      </c>
      <c r="Z37" s="84" t="str">
        <f t="shared" si="64"/>
        <v>(12)</v>
      </c>
    </row>
    <row r="38" spans="1:26" x14ac:dyDescent="0.4">
      <c r="A38" s="71"/>
      <c r="B38" s="245"/>
      <c r="C38" s="246"/>
      <c r="D38" s="247"/>
      <c r="E38" s="246"/>
      <c r="F38" s="247"/>
      <c r="G38" s="246"/>
      <c r="H38" s="247"/>
      <c r="I38" s="246"/>
      <c r="J38" s="247"/>
      <c r="K38" s="246"/>
      <c r="L38" s="247"/>
      <c r="M38" s="245"/>
      <c r="N38" s="72" t="s">
        <v>337</v>
      </c>
      <c r="O38" s="73" t="s">
        <v>337</v>
      </c>
      <c r="P38" s="74"/>
      <c r="Q38" s="73" t="s">
        <v>337</v>
      </c>
      <c r="R38" s="73"/>
      <c r="S38" s="75" t="s">
        <v>337</v>
      </c>
      <c r="T38" s="74"/>
      <c r="U38" s="73" t="s">
        <v>337</v>
      </c>
      <c r="V38" s="73"/>
      <c r="W38" s="75" t="s">
        <v>337</v>
      </c>
      <c r="X38" s="74"/>
      <c r="Y38" s="73" t="s">
        <v>337</v>
      </c>
      <c r="Z38" s="85"/>
    </row>
    <row r="39" spans="1:26" s="47" customFormat="1" x14ac:dyDescent="0.4">
      <c r="A39" s="76"/>
      <c r="B39" s="242">
        <v>13</v>
      </c>
      <c r="C39" s="243"/>
      <c r="D39" s="244">
        <v>13</v>
      </c>
      <c r="E39" s="243"/>
      <c r="F39" s="244">
        <v>14</v>
      </c>
      <c r="G39" s="243"/>
      <c r="H39" s="244">
        <v>14</v>
      </c>
      <c r="I39" s="243"/>
      <c r="J39" s="244">
        <v>14</v>
      </c>
      <c r="K39" s="243"/>
      <c r="L39" s="244">
        <v>15</v>
      </c>
      <c r="M39" s="242"/>
      <c r="N39" s="77" t="s">
        <v>346</v>
      </c>
      <c r="O39" s="86">
        <f>IFERROR(
IF($W$1='(HIDE) MASTER-Chart'!$J$2,
VLOOKUP(B39,'(HIDE) MASTER-Chart'!$B:$G,3,FALSE),
VLOOKUP(B39,'(HIDE) MASTER-Chart'!$M:$R,3,FALSE)),"")</f>
        <v>53934</v>
      </c>
      <c r="P39" s="87" t="str">
        <f t="shared" ref="P39:P40" si="65">IF(ISBLANK(B39),"",CONCATENATE("(",B39,")"))</f>
        <v>(13)</v>
      </c>
      <c r="Q39" s="86">
        <f>IFERROR(
IF($W$1='(HIDE) MASTER-Chart'!$J$2,
VLOOKUP(D39,'(HIDE) MASTER-Chart'!$B:$G,3,FALSE),
VLOOKUP(D39,'(HIDE) MASTER-Chart'!$M:$R,3,FALSE)),"")</f>
        <v>53934</v>
      </c>
      <c r="R39" s="103" t="str">
        <f t="shared" ref="R39:R40" si="66">IF(ISBLANK(D39),"",CONCATENATE("(",D39,")"))</f>
        <v>(13)</v>
      </c>
      <c r="S39" s="88">
        <f>IFERROR(
IF($W$1='(HIDE) MASTER-Chart'!$J$2,
VLOOKUP(F39,'(HIDE) MASTER-Chart'!$B:$G,3,FALSE),
VLOOKUP(F39,'(HIDE) MASTER-Chart'!$M:$R,3,FALSE)),"")</f>
        <v>55504</v>
      </c>
      <c r="T39" s="87" t="str">
        <f t="shared" ref="T39:T40" si="67">IF(ISBLANK(F39),"",CONCATENATE("(",F39,")"))</f>
        <v>(14)</v>
      </c>
      <c r="U39" s="86">
        <f>IFERROR(
IF($W$1='(HIDE) MASTER-Chart'!$J$2,
VLOOKUP(H39,'(HIDE) MASTER-Chart'!$B:$G,3,FALSE),
VLOOKUP(H39,'(HIDE) MASTER-Chart'!$M:$R,3,FALSE)),"")</f>
        <v>55504</v>
      </c>
      <c r="V39" s="103" t="str">
        <f t="shared" ref="V39:V40" si="68">IF(ISBLANK(H39),"",CONCATENATE("(",H39,")"))</f>
        <v>(14)</v>
      </c>
      <c r="W39" s="88">
        <f>IFERROR(
IF($W$1='(HIDE) MASTER-Chart'!$J$2,
VLOOKUP(J39,'(HIDE) MASTER-Chart'!$B:$G,3,FALSE),
VLOOKUP(J39,'(HIDE) MASTER-Chart'!$M:$R,3,FALSE)),"")</f>
        <v>55504</v>
      </c>
      <c r="X39" s="87" t="str">
        <f t="shared" ref="X39:X40" si="69">IF(ISBLANK(J39),"",CONCATENATE("(",J39,")"))</f>
        <v>(14)</v>
      </c>
      <c r="Y39" s="86">
        <f>IFERROR(
IF($W$1='(HIDE) MASTER-Chart'!$J$2,
VLOOKUP(L39,'(HIDE) MASTER-Chart'!$B:$G,3,FALSE),
VLOOKUP(L39,'(HIDE) MASTER-Chart'!$M:$R,3,FALSE)),"")</f>
        <v>57128</v>
      </c>
      <c r="Z39" s="89" t="str">
        <f t="shared" ref="Z39:Z40" si="70">IF(ISBLANK(L39),"",CONCATENATE("(",L39,")"))</f>
        <v>(15)</v>
      </c>
    </row>
    <row r="40" spans="1:26" s="47" customFormat="1" x14ac:dyDescent="0.4">
      <c r="A40" s="64" t="s">
        <v>358</v>
      </c>
      <c r="B40" s="239">
        <v>11</v>
      </c>
      <c r="C40" s="240"/>
      <c r="D40" s="241">
        <v>11</v>
      </c>
      <c r="E40" s="240"/>
      <c r="F40" s="241">
        <v>12</v>
      </c>
      <c r="G40" s="240"/>
      <c r="H40" s="241">
        <v>12</v>
      </c>
      <c r="I40" s="240"/>
      <c r="J40" s="241">
        <v>12</v>
      </c>
      <c r="K40" s="240"/>
      <c r="L40" s="241">
        <v>13</v>
      </c>
      <c r="M40" s="239"/>
      <c r="N40" s="65" t="s">
        <v>348</v>
      </c>
      <c r="O40" s="66">
        <f>IFERROR(
IF($W$1='(HIDE) MASTER-Chart'!$J$2,
VLOOKUP(B40,'(HIDE) MASTER-Chart'!$B:$G,3,FALSE),
VLOOKUP(B40,'(HIDE) MASTER-Chart'!$M:$R,3,FALSE)),"")</f>
        <v>50925</v>
      </c>
      <c r="P40" s="67" t="str">
        <f t="shared" si="65"/>
        <v>(11)</v>
      </c>
      <c r="Q40" s="66">
        <f>IFERROR(
IF($W$1='(HIDE) MASTER-Chart'!$J$2,
VLOOKUP(D40,'(HIDE) MASTER-Chart'!$B:$G,3,FALSE),
VLOOKUP(D40,'(HIDE) MASTER-Chart'!$M:$R,3,FALSE)),"")</f>
        <v>50925</v>
      </c>
      <c r="R40" s="98" t="str">
        <f t="shared" si="66"/>
        <v>(11)</v>
      </c>
      <c r="S40" s="69">
        <f>IFERROR(
IF($W$1='(HIDE) MASTER-Chart'!$J$2,
VLOOKUP(F40,'(HIDE) MASTER-Chart'!$B:$G,3,FALSE),
VLOOKUP(F40,'(HIDE) MASTER-Chart'!$M:$R,3,FALSE)),"")</f>
        <v>52409</v>
      </c>
      <c r="T40" s="67" t="str">
        <f t="shared" si="67"/>
        <v>(12)</v>
      </c>
      <c r="U40" s="66">
        <f>IFERROR(
IF($W$1='(HIDE) MASTER-Chart'!$J$2,
VLOOKUP(H40,'(HIDE) MASTER-Chart'!$B:$G,3,FALSE),
VLOOKUP(H40,'(HIDE) MASTER-Chart'!$M:$R,3,FALSE)),"")</f>
        <v>52409</v>
      </c>
      <c r="V40" s="98" t="str">
        <f t="shared" si="68"/>
        <v>(12)</v>
      </c>
      <c r="W40" s="69">
        <f>IFERROR(
IF($W$1='(HIDE) MASTER-Chart'!$J$2,
VLOOKUP(J40,'(HIDE) MASTER-Chart'!$B:$G,3,FALSE),
VLOOKUP(J40,'(HIDE) MASTER-Chart'!$M:$R,3,FALSE)),"")</f>
        <v>52409</v>
      </c>
      <c r="X40" s="67" t="str">
        <f t="shared" si="69"/>
        <v>(12)</v>
      </c>
      <c r="Y40" s="66">
        <f>IFERROR(
IF($W$1='(HIDE) MASTER-Chart'!$J$2,
VLOOKUP(L40,'(HIDE) MASTER-Chart'!$B:$G,3,FALSE),
VLOOKUP(L40,'(HIDE) MASTER-Chart'!$M:$R,3,FALSE)),"")</f>
        <v>53934</v>
      </c>
      <c r="Z40" s="84" t="str">
        <f t="shared" si="70"/>
        <v>(13)</v>
      </c>
    </row>
    <row r="41" spans="1:26" x14ac:dyDescent="0.4">
      <c r="A41" s="71"/>
      <c r="B41" s="245"/>
      <c r="C41" s="246"/>
      <c r="D41" s="247"/>
      <c r="E41" s="246"/>
      <c r="F41" s="247"/>
      <c r="G41" s="246"/>
      <c r="H41" s="247"/>
      <c r="I41" s="246"/>
      <c r="J41" s="247"/>
      <c r="K41" s="246"/>
      <c r="L41" s="247"/>
      <c r="M41" s="245"/>
      <c r="N41" s="72" t="s">
        <v>337</v>
      </c>
      <c r="O41" s="73" t="s">
        <v>337</v>
      </c>
      <c r="P41" s="74"/>
      <c r="Q41" s="73" t="s">
        <v>337</v>
      </c>
      <c r="R41" s="73"/>
      <c r="S41" s="75" t="s">
        <v>337</v>
      </c>
      <c r="T41" s="74"/>
      <c r="U41" s="73" t="s">
        <v>337</v>
      </c>
      <c r="V41" s="73"/>
      <c r="W41" s="75" t="s">
        <v>337</v>
      </c>
      <c r="X41" s="74"/>
      <c r="Y41" s="73" t="s">
        <v>337</v>
      </c>
      <c r="Z41" s="85"/>
    </row>
    <row r="42" spans="1:26" s="47" customFormat="1" x14ac:dyDescent="0.4">
      <c r="A42" s="76"/>
      <c r="B42" s="242">
        <v>13</v>
      </c>
      <c r="C42" s="243"/>
      <c r="D42" s="244">
        <v>14</v>
      </c>
      <c r="E42" s="243"/>
      <c r="F42" s="244">
        <v>14</v>
      </c>
      <c r="G42" s="243"/>
      <c r="H42" s="244">
        <v>15</v>
      </c>
      <c r="I42" s="243"/>
      <c r="J42" s="244">
        <v>15</v>
      </c>
      <c r="K42" s="243"/>
      <c r="L42" s="244">
        <v>15</v>
      </c>
      <c r="M42" s="242"/>
      <c r="N42" s="77" t="s">
        <v>346</v>
      </c>
      <c r="O42" s="86">
        <f>IFERROR(
IF($W$1='(HIDE) MASTER-Chart'!$J$2,
VLOOKUP(B42,'(HIDE) MASTER-Chart'!$B:$G,3,FALSE),
VLOOKUP(B42,'(HIDE) MASTER-Chart'!$M:$R,3,FALSE)),"")</f>
        <v>53934</v>
      </c>
      <c r="P42" s="87" t="str">
        <f t="shared" ref="P42:P43" si="71">IF(ISBLANK(B42),"",CONCATENATE("(",B42,")"))</f>
        <v>(13)</v>
      </c>
      <c r="Q42" s="86">
        <f>IFERROR(
IF($W$1='(HIDE) MASTER-Chart'!$J$2,
VLOOKUP(D42,'(HIDE) MASTER-Chart'!$B:$G,3,FALSE),
VLOOKUP(D42,'(HIDE) MASTER-Chart'!$M:$R,3,FALSE)),"")</f>
        <v>55504</v>
      </c>
      <c r="R42" s="103" t="str">
        <f t="shared" ref="R42:R43" si="72">IF(ISBLANK(D42),"",CONCATENATE("(",D42,")"))</f>
        <v>(14)</v>
      </c>
      <c r="S42" s="88">
        <f>IFERROR(
IF($W$1='(HIDE) MASTER-Chart'!$J$2,
VLOOKUP(F42,'(HIDE) MASTER-Chart'!$B:$G,3,FALSE),
VLOOKUP(F42,'(HIDE) MASTER-Chart'!$M:$R,3,FALSE)),"")</f>
        <v>55504</v>
      </c>
      <c r="T42" s="87" t="str">
        <f t="shared" ref="T42:T43" si="73">IF(ISBLANK(F42),"",CONCATENATE("(",F42,")"))</f>
        <v>(14)</v>
      </c>
      <c r="U42" s="86">
        <f>IFERROR(
IF($W$1='(HIDE) MASTER-Chart'!$J$2,
VLOOKUP(H42,'(HIDE) MASTER-Chart'!$B:$G,3,FALSE),
VLOOKUP(H42,'(HIDE) MASTER-Chart'!$M:$R,3,FALSE)),"")</f>
        <v>57128</v>
      </c>
      <c r="V42" s="103" t="str">
        <f t="shared" ref="V42:V43" si="74">IF(ISBLANK(H42),"",CONCATENATE("(",H42,")"))</f>
        <v>(15)</v>
      </c>
      <c r="W42" s="88">
        <f>IFERROR(
IF($W$1='(HIDE) MASTER-Chart'!$J$2,
VLOOKUP(J42,'(HIDE) MASTER-Chart'!$B:$G,3,FALSE),
VLOOKUP(J42,'(HIDE) MASTER-Chart'!$M:$R,3,FALSE)),"")</f>
        <v>57128</v>
      </c>
      <c r="X42" s="87" t="str">
        <f t="shared" ref="X42:X43" si="75">IF(ISBLANK(J42),"",CONCATENATE("(",J42,")"))</f>
        <v>(15)</v>
      </c>
      <c r="Y42" s="86">
        <f>IFERROR(
IF($W$1='(HIDE) MASTER-Chart'!$J$2,
VLOOKUP(L42,'(HIDE) MASTER-Chart'!$B:$G,3,FALSE),
VLOOKUP(L42,'(HIDE) MASTER-Chart'!$M:$R,3,FALSE)),"")</f>
        <v>57128</v>
      </c>
      <c r="Z42" s="89" t="str">
        <f t="shared" ref="Z42:Z43" si="76">IF(ISBLANK(L42),"",CONCATENATE("(",L42,")"))</f>
        <v>(15)</v>
      </c>
    </row>
    <row r="43" spans="1:26" s="47" customFormat="1" x14ac:dyDescent="0.4">
      <c r="A43" s="64" t="s">
        <v>359</v>
      </c>
      <c r="B43" s="239">
        <v>11</v>
      </c>
      <c r="C43" s="240"/>
      <c r="D43" s="241">
        <v>12</v>
      </c>
      <c r="E43" s="240"/>
      <c r="F43" s="241">
        <v>12</v>
      </c>
      <c r="G43" s="240"/>
      <c r="H43" s="241">
        <v>13</v>
      </c>
      <c r="I43" s="240"/>
      <c r="J43" s="241">
        <v>13</v>
      </c>
      <c r="K43" s="240"/>
      <c r="L43" s="241">
        <v>13</v>
      </c>
      <c r="M43" s="239"/>
      <c r="N43" s="65" t="s">
        <v>348</v>
      </c>
      <c r="O43" s="66">
        <f>IFERROR(
IF($W$1='(HIDE) MASTER-Chart'!$J$2,
VLOOKUP(B43,'(HIDE) MASTER-Chart'!$B:$G,3,FALSE),
VLOOKUP(B43,'(HIDE) MASTER-Chart'!$M:$R,3,FALSE)),"")</f>
        <v>50925</v>
      </c>
      <c r="P43" s="67" t="str">
        <f t="shared" si="71"/>
        <v>(11)</v>
      </c>
      <c r="Q43" s="66">
        <f>IFERROR(
IF($W$1='(HIDE) MASTER-Chart'!$J$2,
VLOOKUP(D43,'(HIDE) MASTER-Chart'!$B:$G,3,FALSE),
VLOOKUP(D43,'(HIDE) MASTER-Chart'!$M:$R,3,FALSE)),"")</f>
        <v>52409</v>
      </c>
      <c r="R43" s="98" t="str">
        <f t="shared" si="72"/>
        <v>(12)</v>
      </c>
      <c r="S43" s="69">
        <f>IFERROR(
IF($W$1='(HIDE) MASTER-Chart'!$J$2,
VLOOKUP(F43,'(HIDE) MASTER-Chart'!$B:$G,3,FALSE),
VLOOKUP(F43,'(HIDE) MASTER-Chart'!$M:$R,3,FALSE)),"")</f>
        <v>52409</v>
      </c>
      <c r="T43" s="67" t="str">
        <f t="shared" si="73"/>
        <v>(12)</v>
      </c>
      <c r="U43" s="66">
        <f>IFERROR(
IF($W$1='(HIDE) MASTER-Chart'!$J$2,
VLOOKUP(H43,'(HIDE) MASTER-Chart'!$B:$G,3,FALSE),
VLOOKUP(H43,'(HIDE) MASTER-Chart'!$M:$R,3,FALSE)),"")</f>
        <v>53934</v>
      </c>
      <c r="V43" s="98" t="str">
        <f t="shared" si="74"/>
        <v>(13)</v>
      </c>
      <c r="W43" s="69">
        <f>IFERROR(
IF($W$1='(HIDE) MASTER-Chart'!$J$2,
VLOOKUP(J43,'(HIDE) MASTER-Chart'!$B:$G,3,FALSE),
VLOOKUP(J43,'(HIDE) MASTER-Chart'!$M:$R,3,FALSE)),"")</f>
        <v>53934</v>
      </c>
      <c r="X43" s="67" t="str">
        <f t="shared" si="75"/>
        <v>(13)</v>
      </c>
      <c r="Y43" s="66">
        <f>IFERROR(
IF($W$1='(HIDE) MASTER-Chart'!$J$2,
VLOOKUP(L43,'(HIDE) MASTER-Chart'!$B:$G,3,FALSE),
VLOOKUP(L43,'(HIDE) MASTER-Chart'!$M:$R,3,FALSE)),"")</f>
        <v>53934</v>
      </c>
      <c r="Z43" s="84" t="str">
        <f t="shared" si="76"/>
        <v>(13)</v>
      </c>
    </row>
    <row r="44" spans="1:26" x14ac:dyDescent="0.4">
      <c r="A44" s="71"/>
      <c r="B44" s="245"/>
      <c r="C44" s="246"/>
      <c r="D44" s="247"/>
      <c r="E44" s="246"/>
      <c r="F44" s="247"/>
      <c r="G44" s="246"/>
      <c r="H44" s="247"/>
      <c r="I44" s="246"/>
      <c r="J44" s="247"/>
      <c r="K44" s="246"/>
      <c r="L44" s="247"/>
      <c r="M44" s="245"/>
      <c r="N44" s="72" t="s">
        <v>337</v>
      </c>
      <c r="O44" s="73" t="s">
        <v>337</v>
      </c>
      <c r="P44" s="74"/>
      <c r="Q44" s="73" t="s">
        <v>337</v>
      </c>
      <c r="R44" s="73"/>
      <c r="S44" s="75" t="s">
        <v>337</v>
      </c>
      <c r="T44" s="74"/>
      <c r="U44" s="73" t="s">
        <v>337</v>
      </c>
      <c r="V44" s="73"/>
      <c r="W44" s="75" t="s">
        <v>337</v>
      </c>
      <c r="X44" s="74"/>
      <c r="Y44" s="73" t="s">
        <v>337</v>
      </c>
      <c r="Z44" s="85"/>
    </row>
    <row r="45" spans="1:26" s="47" customFormat="1" x14ac:dyDescent="0.4">
      <c r="A45" s="76"/>
      <c r="B45" s="242">
        <v>14</v>
      </c>
      <c r="C45" s="243"/>
      <c r="D45" s="244">
        <v>15</v>
      </c>
      <c r="E45" s="243"/>
      <c r="F45" s="244">
        <v>15</v>
      </c>
      <c r="G45" s="243"/>
      <c r="H45" s="244">
        <v>15</v>
      </c>
      <c r="I45" s="243"/>
      <c r="J45" s="244">
        <v>16</v>
      </c>
      <c r="K45" s="243"/>
      <c r="L45" s="244">
        <v>16</v>
      </c>
      <c r="M45" s="242"/>
      <c r="N45" s="77" t="s">
        <v>346</v>
      </c>
      <c r="O45" s="86">
        <f>IFERROR(
IF($W$1='(HIDE) MASTER-Chart'!$J$2,
VLOOKUP(B45,'(HIDE) MASTER-Chart'!$B:$G,3,FALSE),
VLOOKUP(B45,'(HIDE) MASTER-Chart'!$M:$R,3,FALSE)),"")</f>
        <v>55504</v>
      </c>
      <c r="P45" s="87" t="str">
        <f t="shared" ref="P45:P46" si="77">IF(ISBLANK(B45),"",CONCATENATE("(",B45,")"))</f>
        <v>(14)</v>
      </c>
      <c r="Q45" s="86">
        <f>IFERROR(
IF($W$1='(HIDE) MASTER-Chart'!$J$2,
VLOOKUP(D45,'(HIDE) MASTER-Chart'!$B:$G,3,FALSE),
VLOOKUP(D45,'(HIDE) MASTER-Chart'!$M:$R,3,FALSE)),"")</f>
        <v>57128</v>
      </c>
      <c r="R45" s="103" t="str">
        <f t="shared" ref="R45:R46" si="78">IF(ISBLANK(D45),"",CONCATENATE("(",D45,")"))</f>
        <v>(15)</v>
      </c>
      <c r="S45" s="88">
        <f>IFERROR(
IF($W$1='(HIDE) MASTER-Chart'!$J$2,
VLOOKUP(F45,'(HIDE) MASTER-Chart'!$B:$G,3,FALSE),
VLOOKUP(F45,'(HIDE) MASTER-Chart'!$M:$R,3,FALSE)),"")</f>
        <v>57128</v>
      </c>
      <c r="T45" s="87" t="str">
        <f t="shared" ref="T45:T46" si="79">IF(ISBLANK(F45),"",CONCATENATE("(",F45,")"))</f>
        <v>(15)</v>
      </c>
      <c r="U45" s="86">
        <f>IFERROR(
IF($W$1='(HIDE) MASTER-Chart'!$J$2,
VLOOKUP(H45,'(HIDE) MASTER-Chart'!$B:$G,3,FALSE),
VLOOKUP(H45,'(HIDE) MASTER-Chart'!$M:$R,3,FALSE)),"")</f>
        <v>57128</v>
      </c>
      <c r="V45" s="103" t="str">
        <f t="shared" ref="V45:V46" si="80">IF(ISBLANK(H45),"",CONCATENATE("(",H45,")"))</f>
        <v>(15)</v>
      </c>
      <c r="W45" s="88">
        <f>IFERROR(
IF($W$1='(HIDE) MASTER-Chart'!$J$2,
VLOOKUP(J45,'(HIDE) MASTER-Chart'!$B:$G,3,FALSE),
VLOOKUP(J45,'(HIDE) MASTER-Chart'!$M:$R,3,FALSE)),"")</f>
        <v>58797</v>
      </c>
      <c r="X45" s="87" t="str">
        <f t="shared" ref="X45:X46" si="81">IF(ISBLANK(J45),"",CONCATENATE("(",J45,")"))</f>
        <v>(16)</v>
      </c>
      <c r="Y45" s="86">
        <f>IFERROR(
IF($W$1='(HIDE) MASTER-Chart'!$J$2,
VLOOKUP(L45,'(HIDE) MASTER-Chart'!$B:$G,3,FALSE),
VLOOKUP(L45,'(HIDE) MASTER-Chart'!$M:$R,3,FALSE)),"")</f>
        <v>58797</v>
      </c>
      <c r="Z45" s="89" t="str">
        <f t="shared" ref="Z45:Z46" si="82">IF(ISBLANK(L45),"",CONCATENATE("(",L45,")"))</f>
        <v>(16)</v>
      </c>
    </row>
    <row r="46" spans="1:26" s="47" customFormat="1" x14ac:dyDescent="0.4">
      <c r="A46" s="64" t="s">
        <v>360</v>
      </c>
      <c r="B46" s="239">
        <v>12</v>
      </c>
      <c r="C46" s="240"/>
      <c r="D46" s="241">
        <v>13</v>
      </c>
      <c r="E46" s="240"/>
      <c r="F46" s="241">
        <v>13</v>
      </c>
      <c r="G46" s="240"/>
      <c r="H46" s="241">
        <v>13</v>
      </c>
      <c r="I46" s="240"/>
      <c r="J46" s="241">
        <v>14</v>
      </c>
      <c r="K46" s="240"/>
      <c r="L46" s="241">
        <v>14</v>
      </c>
      <c r="M46" s="239"/>
      <c r="N46" s="65" t="s">
        <v>348</v>
      </c>
      <c r="O46" s="66">
        <f>IFERROR(
IF($W$1='(HIDE) MASTER-Chart'!$J$2,
VLOOKUP(B46,'(HIDE) MASTER-Chart'!$B:$G,3,FALSE),
VLOOKUP(B46,'(HIDE) MASTER-Chart'!$M:$R,3,FALSE)),"")</f>
        <v>52409</v>
      </c>
      <c r="P46" s="67" t="str">
        <f t="shared" si="77"/>
        <v>(12)</v>
      </c>
      <c r="Q46" s="66">
        <f>IFERROR(
IF($W$1='(HIDE) MASTER-Chart'!$J$2,
VLOOKUP(D46,'(HIDE) MASTER-Chart'!$B:$G,3,FALSE),
VLOOKUP(D46,'(HIDE) MASTER-Chart'!$M:$R,3,FALSE)),"")</f>
        <v>53934</v>
      </c>
      <c r="R46" s="98" t="str">
        <f t="shared" si="78"/>
        <v>(13)</v>
      </c>
      <c r="S46" s="69">
        <f>IFERROR(
IF($W$1='(HIDE) MASTER-Chart'!$J$2,
VLOOKUP(F46,'(HIDE) MASTER-Chart'!$B:$G,3,FALSE),
VLOOKUP(F46,'(HIDE) MASTER-Chart'!$M:$R,3,FALSE)),"")</f>
        <v>53934</v>
      </c>
      <c r="T46" s="67" t="str">
        <f t="shared" si="79"/>
        <v>(13)</v>
      </c>
      <c r="U46" s="66">
        <f>IFERROR(
IF($W$1='(HIDE) MASTER-Chart'!$J$2,
VLOOKUP(H46,'(HIDE) MASTER-Chart'!$B:$G,3,FALSE),
VLOOKUP(H46,'(HIDE) MASTER-Chart'!$M:$R,3,FALSE)),"")</f>
        <v>53934</v>
      </c>
      <c r="V46" s="98" t="str">
        <f t="shared" si="80"/>
        <v>(13)</v>
      </c>
      <c r="W46" s="69">
        <f>IFERROR(
IF($W$1='(HIDE) MASTER-Chart'!$J$2,
VLOOKUP(J46,'(HIDE) MASTER-Chart'!$B:$G,3,FALSE),
VLOOKUP(J46,'(HIDE) MASTER-Chart'!$M:$R,3,FALSE)),"")</f>
        <v>55504</v>
      </c>
      <c r="X46" s="67" t="str">
        <f t="shared" si="81"/>
        <v>(14)</v>
      </c>
      <c r="Y46" s="66">
        <f>IFERROR(
IF($W$1='(HIDE) MASTER-Chart'!$J$2,
VLOOKUP(L46,'(HIDE) MASTER-Chart'!$B:$G,3,FALSE),
VLOOKUP(L46,'(HIDE) MASTER-Chart'!$M:$R,3,FALSE)),"")</f>
        <v>55504</v>
      </c>
      <c r="Z46" s="84" t="str">
        <f t="shared" si="82"/>
        <v>(14)</v>
      </c>
    </row>
    <row r="47" spans="1:26" x14ac:dyDescent="0.4">
      <c r="A47" s="71"/>
      <c r="B47" s="245"/>
      <c r="C47" s="246"/>
      <c r="D47" s="247"/>
      <c r="E47" s="246"/>
      <c r="F47" s="247"/>
      <c r="G47" s="246"/>
      <c r="H47" s="247"/>
      <c r="I47" s="246"/>
      <c r="J47" s="247"/>
      <c r="K47" s="246"/>
      <c r="L47" s="247"/>
      <c r="M47" s="245"/>
      <c r="N47" s="72" t="s">
        <v>337</v>
      </c>
      <c r="O47" s="73" t="s">
        <v>337</v>
      </c>
      <c r="P47" s="74"/>
      <c r="Q47" s="73" t="s">
        <v>337</v>
      </c>
      <c r="R47" s="73"/>
      <c r="S47" s="75" t="s">
        <v>337</v>
      </c>
      <c r="T47" s="74"/>
      <c r="U47" s="73" t="s">
        <v>337</v>
      </c>
      <c r="V47" s="73"/>
      <c r="W47" s="75" t="s">
        <v>337</v>
      </c>
      <c r="X47" s="74"/>
      <c r="Y47" s="73" t="s">
        <v>337</v>
      </c>
      <c r="Z47" s="85"/>
    </row>
    <row r="48" spans="1:26" s="47" customFormat="1" x14ac:dyDescent="0.4">
      <c r="A48" s="76"/>
      <c r="B48" s="242">
        <v>15</v>
      </c>
      <c r="C48" s="243"/>
      <c r="D48" s="244">
        <v>15</v>
      </c>
      <c r="E48" s="243"/>
      <c r="F48" s="244">
        <v>16</v>
      </c>
      <c r="G48" s="243"/>
      <c r="H48" s="244">
        <v>16</v>
      </c>
      <c r="I48" s="243"/>
      <c r="J48" s="244">
        <v>16</v>
      </c>
      <c r="K48" s="243"/>
      <c r="L48" s="244">
        <v>16</v>
      </c>
      <c r="M48" s="242"/>
      <c r="N48" s="77" t="s">
        <v>346</v>
      </c>
      <c r="O48" s="86">
        <f>IFERROR(
IF($W$1='(HIDE) MASTER-Chart'!$J$2,
VLOOKUP(B48,'(HIDE) MASTER-Chart'!$B:$G,3,FALSE),
VLOOKUP(B48,'(HIDE) MASTER-Chart'!$M:$R,3,FALSE)),"")</f>
        <v>57128</v>
      </c>
      <c r="P48" s="87" t="str">
        <f t="shared" ref="P48:P49" si="83">IF(ISBLANK(B48),"",CONCATENATE("(",B48,")"))</f>
        <v>(15)</v>
      </c>
      <c r="Q48" s="86">
        <f>IFERROR(
IF($W$1='(HIDE) MASTER-Chart'!$J$2,
VLOOKUP(D48,'(HIDE) MASTER-Chart'!$B:$G,3,FALSE),
VLOOKUP(D48,'(HIDE) MASTER-Chart'!$M:$R,3,FALSE)),"")</f>
        <v>57128</v>
      </c>
      <c r="R48" s="103" t="str">
        <f t="shared" ref="R48:R49" si="84">IF(ISBLANK(D48),"",CONCATENATE("(",D48,")"))</f>
        <v>(15)</v>
      </c>
      <c r="S48" s="88">
        <f>IFERROR(
IF($W$1='(HIDE) MASTER-Chart'!$J$2,
VLOOKUP(F48,'(HIDE) MASTER-Chart'!$B:$G,3,FALSE),
VLOOKUP(F48,'(HIDE) MASTER-Chart'!$M:$R,3,FALSE)),"")</f>
        <v>58797</v>
      </c>
      <c r="T48" s="87" t="str">
        <f t="shared" ref="T48:T49" si="85">IF(ISBLANK(F48),"",CONCATENATE("(",F48,")"))</f>
        <v>(16)</v>
      </c>
      <c r="U48" s="86">
        <f>IFERROR(
IF($W$1='(HIDE) MASTER-Chart'!$J$2,
VLOOKUP(H48,'(HIDE) MASTER-Chart'!$B:$G,3,FALSE),
VLOOKUP(H48,'(HIDE) MASTER-Chart'!$M:$R,3,FALSE)),"")</f>
        <v>58797</v>
      </c>
      <c r="V48" s="103" t="str">
        <f t="shared" ref="V48:V49" si="86">IF(ISBLANK(H48),"",CONCATENATE("(",H48,")"))</f>
        <v>(16)</v>
      </c>
      <c r="W48" s="88">
        <f>IFERROR(
IF($W$1='(HIDE) MASTER-Chart'!$J$2,
VLOOKUP(J48,'(HIDE) MASTER-Chart'!$B:$G,3,FALSE),
VLOOKUP(J48,'(HIDE) MASTER-Chart'!$M:$R,3,FALSE)),"")</f>
        <v>58797</v>
      </c>
      <c r="X48" s="87" t="str">
        <f t="shared" ref="X48:X49" si="87">IF(ISBLANK(J48),"",CONCATENATE("(",J48,")"))</f>
        <v>(16)</v>
      </c>
      <c r="Y48" s="86">
        <f>IFERROR(
IF($W$1='(HIDE) MASTER-Chart'!$J$2,
VLOOKUP(L48,'(HIDE) MASTER-Chart'!$B:$G,3,FALSE),
VLOOKUP(L48,'(HIDE) MASTER-Chart'!$M:$R,3,FALSE)),"")</f>
        <v>58797</v>
      </c>
      <c r="Z48" s="89" t="str">
        <f t="shared" ref="Z48:Z49" si="88">IF(ISBLANK(L48),"",CONCATENATE("(",L48,")"))</f>
        <v>(16)</v>
      </c>
    </row>
    <row r="49" spans="1:26" s="47" customFormat="1" x14ac:dyDescent="0.4">
      <c r="A49" s="64" t="s">
        <v>361</v>
      </c>
      <c r="B49" s="239">
        <v>13</v>
      </c>
      <c r="C49" s="240"/>
      <c r="D49" s="241">
        <v>13</v>
      </c>
      <c r="E49" s="240"/>
      <c r="F49" s="241">
        <v>14</v>
      </c>
      <c r="G49" s="240"/>
      <c r="H49" s="241">
        <v>14</v>
      </c>
      <c r="I49" s="240"/>
      <c r="J49" s="241">
        <v>14</v>
      </c>
      <c r="K49" s="240"/>
      <c r="L49" s="241">
        <v>14</v>
      </c>
      <c r="M49" s="239"/>
      <c r="N49" s="65" t="s">
        <v>348</v>
      </c>
      <c r="O49" s="66">
        <f>IFERROR(
IF($W$1='(HIDE) MASTER-Chart'!$J$2,
VLOOKUP(B49,'(HIDE) MASTER-Chart'!$B:$G,3,FALSE),
VLOOKUP(B49,'(HIDE) MASTER-Chart'!$M:$R,3,FALSE)),"")</f>
        <v>53934</v>
      </c>
      <c r="P49" s="67" t="str">
        <f t="shared" si="83"/>
        <v>(13)</v>
      </c>
      <c r="Q49" s="66">
        <f>IFERROR(
IF($W$1='(HIDE) MASTER-Chart'!$J$2,
VLOOKUP(D49,'(HIDE) MASTER-Chart'!$B:$G,3,FALSE),
VLOOKUP(D49,'(HIDE) MASTER-Chart'!$M:$R,3,FALSE)),"")</f>
        <v>53934</v>
      </c>
      <c r="R49" s="98" t="str">
        <f t="shared" si="84"/>
        <v>(13)</v>
      </c>
      <c r="S49" s="69">
        <f>IFERROR(
IF($W$1='(HIDE) MASTER-Chart'!$J$2,
VLOOKUP(F49,'(HIDE) MASTER-Chart'!$B:$G,3,FALSE),
VLOOKUP(F49,'(HIDE) MASTER-Chart'!$M:$R,3,FALSE)),"")</f>
        <v>55504</v>
      </c>
      <c r="T49" s="67" t="str">
        <f t="shared" si="85"/>
        <v>(14)</v>
      </c>
      <c r="U49" s="66">
        <f>IFERROR(
IF($W$1='(HIDE) MASTER-Chart'!$J$2,
VLOOKUP(H49,'(HIDE) MASTER-Chart'!$B:$G,3,FALSE),
VLOOKUP(H49,'(HIDE) MASTER-Chart'!$M:$R,3,FALSE)),"")</f>
        <v>55504</v>
      </c>
      <c r="V49" s="98" t="str">
        <f t="shared" si="86"/>
        <v>(14)</v>
      </c>
      <c r="W49" s="69">
        <f>IFERROR(
IF($W$1='(HIDE) MASTER-Chart'!$J$2,
VLOOKUP(J49,'(HIDE) MASTER-Chart'!$B:$G,3,FALSE),
VLOOKUP(J49,'(HIDE) MASTER-Chart'!$M:$R,3,FALSE)),"")</f>
        <v>55504</v>
      </c>
      <c r="X49" s="67" t="str">
        <f t="shared" si="87"/>
        <v>(14)</v>
      </c>
      <c r="Y49" s="66">
        <f>IFERROR(
IF($W$1='(HIDE) MASTER-Chart'!$J$2,
VLOOKUP(L49,'(HIDE) MASTER-Chart'!$B:$G,3,FALSE),
VLOOKUP(L49,'(HIDE) MASTER-Chart'!$M:$R,3,FALSE)),"")</f>
        <v>55504</v>
      </c>
      <c r="Z49" s="84" t="str">
        <f t="shared" si="88"/>
        <v>(14)</v>
      </c>
    </row>
    <row r="50" spans="1:26" x14ac:dyDescent="0.4">
      <c r="A50" s="71"/>
      <c r="B50" s="245"/>
      <c r="C50" s="246"/>
      <c r="D50" s="247"/>
      <c r="E50" s="246"/>
      <c r="F50" s="247"/>
      <c r="G50" s="246"/>
      <c r="H50" s="247"/>
      <c r="I50" s="246"/>
      <c r="J50" s="247"/>
      <c r="K50" s="246"/>
      <c r="L50" s="247"/>
      <c r="M50" s="245"/>
      <c r="N50" s="72" t="s">
        <v>337</v>
      </c>
      <c r="O50" s="73" t="s">
        <v>337</v>
      </c>
      <c r="P50" s="74"/>
      <c r="Q50" s="73" t="s">
        <v>337</v>
      </c>
      <c r="R50" s="73"/>
      <c r="S50" s="75" t="s">
        <v>337</v>
      </c>
      <c r="T50" s="74"/>
      <c r="U50" s="73" t="s">
        <v>337</v>
      </c>
      <c r="V50" s="73"/>
      <c r="W50" s="75" t="s">
        <v>337</v>
      </c>
      <c r="X50" s="74"/>
      <c r="Y50" s="73" t="s">
        <v>337</v>
      </c>
      <c r="Z50" s="85"/>
    </row>
    <row r="51" spans="1:26" s="47" customFormat="1" x14ac:dyDescent="0.4">
      <c r="A51" s="76"/>
      <c r="B51" s="242">
        <v>15</v>
      </c>
      <c r="C51" s="243"/>
      <c r="D51" s="244">
        <v>16</v>
      </c>
      <c r="E51" s="243"/>
      <c r="F51" s="244">
        <v>16</v>
      </c>
      <c r="G51" s="243"/>
      <c r="H51" s="244">
        <v>16</v>
      </c>
      <c r="I51" s="243"/>
      <c r="J51" s="244">
        <v>16</v>
      </c>
      <c r="K51" s="243"/>
      <c r="L51" s="244">
        <v>16</v>
      </c>
      <c r="M51" s="242"/>
      <c r="N51" s="77" t="s">
        <v>346</v>
      </c>
      <c r="O51" s="86">
        <f>IFERROR(
IF($W$1='(HIDE) MASTER-Chart'!$J$2,
VLOOKUP(B51,'(HIDE) MASTER-Chart'!$B:$G,3,FALSE),
VLOOKUP(B51,'(HIDE) MASTER-Chart'!$M:$R,3,FALSE)),"")</f>
        <v>57128</v>
      </c>
      <c r="P51" s="87" t="str">
        <f t="shared" ref="P51:P52" si="89">IF(ISBLANK(B51),"",CONCATENATE("(",B51,")"))</f>
        <v>(15)</v>
      </c>
      <c r="Q51" s="86">
        <f>IFERROR(
IF($W$1='(HIDE) MASTER-Chart'!$J$2,
VLOOKUP(D51,'(HIDE) MASTER-Chart'!$B:$G,3,FALSE),
VLOOKUP(D51,'(HIDE) MASTER-Chart'!$M:$R,3,FALSE)),"")</f>
        <v>58797</v>
      </c>
      <c r="R51" s="103" t="str">
        <f t="shared" ref="R51:R52" si="90">IF(ISBLANK(D51),"",CONCATENATE("(",D51,")"))</f>
        <v>(16)</v>
      </c>
      <c r="S51" s="88">
        <f>IFERROR(
IF($W$1='(HIDE) MASTER-Chart'!$J$2,
VLOOKUP(F51,'(HIDE) MASTER-Chart'!$B:$G,3,FALSE),
VLOOKUP(F51,'(HIDE) MASTER-Chart'!$M:$R,3,FALSE)),"")</f>
        <v>58797</v>
      </c>
      <c r="T51" s="87" t="str">
        <f t="shared" ref="T51:T52" si="91">IF(ISBLANK(F51),"",CONCATENATE("(",F51,")"))</f>
        <v>(16)</v>
      </c>
      <c r="U51" s="86">
        <f>IFERROR(
IF($W$1='(HIDE) MASTER-Chart'!$J$2,
VLOOKUP(H51,'(HIDE) MASTER-Chart'!$B:$G,3,FALSE),
VLOOKUP(H51,'(HIDE) MASTER-Chart'!$M:$R,3,FALSE)),"")</f>
        <v>58797</v>
      </c>
      <c r="V51" s="103" t="str">
        <f t="shared" ref="V51:V52" si="92">IF(ISBLANK(H51),"",CONCATENATE("(",H51,")"))</f>
        <v>(16)</v>
      </c>
      <c r="W51" s="88">
        <f>IFERROR(
IF($W$1='(HIDE) MASTER-Chart'!$J$2,
VLOOKUP(J51,'(HIDE) MASTER-Chart'!$B:$G,3,FALSE),
VLOOKUP(J51,'(HIDE) MASTER-Chart'!$M:$R,3,FALSE)),"")</f>
        <v>58797</v>
      </c>
      <c r="X51" s="87" t="str">
        <f t="shared" ref="X51:X52" si="93">IF(ISBLANK(J51),"",CONCATENATE("(",J51,")"))</f>
        <v>(16)</v>
      </c>
      <c r="Y51" s="86">
        <f>IFERROR(
IF($W$1='(HIDE) MASTER-Chart'!$J$2,
VLOOKUP(L51,'(HIDE) MASTER-Chart'!$B:$G,3,FALSE),
VLOOKUP(L51,'(HIDE) MASTER-Chart'!$M:$R,3,FALSE)),"")</f>
        <v>58797</v>
      </c>
      <c r="Z51" s="89" t="str">
        <f t="shared" ref="Z51:Z52" si="94">IF(ISBLANK(L51),"",CONCATENATE("(",L51,")"))</f>
        <v>(16)</v>
      </c>
    </row>
    <row r="52" spans="1:26" s="47" customFormat="1" x14ac:dyDescent="0.4">
      <c r="A52" s="64" t="s">
        <v>362</v>
      </c>
      <c r="B52" s="239">
        <v>13</v>
      </c>
      <c r="C52" s="240"/>
      <c r="D52" s="241">
        <v>14</v>
      </c>
      <c r="E52" s="240"/>
      <c r="F52" s="241">
        <v>14</v>
      </c>
      <c r="G52" s="240"/>
      <c r="H52" s="241">
        <v>14</v>
      </c>
      <c r="I52" s="240"/>
      <c r="J52" s="241">
        <v>14</v>
      </c>
      <c r="K52" s="240"/>
      <c r="L52" s="241">
        <v>14</v>
      </c>
      <c r="M52" s="239"/>
      <c r="N52" s="65" t="s">
        <v>348</v>
      </c>
      <c r="O52" s="66">
        <f>IFERROR(
IF($W$1='(HIDE) MASTER-Chart'!$J$2,
VLOOKUP(B52,'(HIDE) MASTER-Chart'!$B:$G,3,FALSE),
VLOOKUP(B52,'(HIDE) MASTER-Chart'!$M:$R,3,FALSE)),"")</f>
        <v>53934</v>
      </c>
      <c r="P52" s="67" t="str">
        <f t="shared" si="89"/>
        <v>(13)</v>
      </c>
      <c r="Q52" s="66">
        <f>IFERROR(
IF($W$1='(HIDE) MASTER-Chart'!$J$2,
VLOOKUP(D52,'(HIDE) MASTER-Chart'!$B:$G,3,FALSE),
VLOOKUP(D52,'(HIDE) MASTER-Chart'!$M:$R,3,FALSE)),"")</f>
        <v>55504</v>
      </c>
      <c r="R52" s="98" t="str">
        <f t="shared" si="90"/>
        <v>(14)</v>
      </c>
      <c r="S52" s="69">
        <f>IFERROR(
IF($W$1='(HIDE) MASTER-Chart'!$J$2,
VLOOKUP(F52,'(HIDE) MASTER-Chart'!$B:$G,3,FALSE),
VLOOKUP(F52,'(HIDE) MASTER-Chart'!$M:$R,3,FALSE)),"")</f>
        <v>55504</v>
      </c>
      <c r="T52" s="67" t="str">
        <f t="shared" si="91"/>
        <v>(14)</v>
      </c>
      <c r="U52" s="66">
        <f>IFERROR(
IF($W$1='(HIDE) MASTER-Chart'!$J$2,
VLOOKUP(H52,'(HIDE) MASTER-Chart'!$B:$G,3,FALSE),
VLOOKUP(H52,'(HIDE) MASTER-Chart'!$M:$R,3,FALSE)),"")</f>
        <v>55504</v>
      </c>
      <c r="V52" s="98" t="str">
        <f t="shared" si="92"/>
        <v>(14)</v>
      </c>
      <c r="W52" s="69">
        <f>IFERROR(
IF($W$1='(HIDE) MASTER-Chart'!$J$2,
VLOOKUP(J52,'(HIDE) MASTER-Chart'!$B:$G,3,FALSE),
VLOOKUP(J52,'(HIDE) MASTER-Chart'!$M:$R,3,FALSE)),"")</f>
        <v>55504</v>
      </c>
      <c r="X52" s="67" t="str">
        <f t="shared" si="93"/>
        <v>(14)</v>
      </c>
      <c r="Y52" s="66">
        <f>IFERROR(
IF($W$1='(HIDE) MASTER-Chart'!$J$2,
VLOOKUP(L52,'(HIDE) MASTER-Chart'!$B:$G,3,FALSE),
VLOOKUP(L52,'(HIDE) MASTER-Chart'!$M:$R,3,FALSE)),"")</f>
        <v>55504</v>
      </c>
      <c r="Z52" s="84" t="str">
        <f t="shared" si="94"/>
        <v>(14)</v>
      </c>
    </row>
    <row r="53" spans="1:26" x14ac:dyDescent="0.4">
      <c r="A53" s="71"/>
      <c r="B53" s="245"/>
      <c r="C53" s="246"/>
      <c r="D53" s="247"/>
      <c r="E53" s="246"/>
      <c r="F53" s="247"/>
      <c r="G53" s="246"/>
      <c r="H53" s="247"/>
      <c r="I53" s="246"/>
      <c r="J53" s="247"/>
      <c r="K53" s="246"/>
      <c r="L53" s="247"/>
      <c r="M53" s="245"/>
      <c r="N53" s="72" t="s">
        <v>337</v>
      </c>
      <c r="O53" s="73" t="s">
        <v>337</v>
      </c>
      <c r="P53" s="74"/>
      <c r="Q53" s="73" t="s">
        <v>337</v>
      </c>
      <c r="R53" s="73"/>
      <c r="S53" s="75" t="s">
        <v>337</v>
      </c>
      <c r="T53" s="74"/>
      <c r="U53" s="73" t="s">
        <v>337</v>
      </c>
      <c r="V53" s="73"/>
      <c r="W53" s="75" t="s">
        <v>337</v>
      </c>
      <c r="X53" s="74"/>
      <c r="Y53" s="73" t="s">
        <v>337</v>
      </c>
      <c r="Z53" s="85"/>
    </row>
    <row r="54" spans="1:26" s="47" customFormat="1" x14ac:dyDescent="0.4">
      <c r="A54" s="76"/>
      <c r="B54" s="242">
        <v>16</v>
      </c>
      <c r="C54" s="243"/>
      <c r="D54" s="244">
        <v>16</v>
      </c>
      <c r="E54" s="243"/>
      <c r="F54" s="244">
        <v>16</v>
      </c>
      <c r="G54" s="243"/>
      <c r="H54" s="244">
        <v>16</v>
      </c>
      <c r="I54" s="243"/>
      <c r="J54" s="244">
        <v>16</v>
      </c>
      <c r="K54" s="243"/>
      <c r="L54" s="244">
        <v>16</v>
      </c>
      <c r="M54" s="242"/>
      <c r="N54" s="77" t="s">
        <v>346</v>
      </c>
      <c r="O54" s="86">
        <f>IFERROR(
IF($W$1='(HIDE) MASTER-Chart'!$J$2,
VLOOKUP(B54,'(HIDE) MASTER-Chart'!$B:$G,3,FALSE),
VLOOKUP(B54,'(HIDE) MASTER-Chart'!$M:$R,3,FALSE)),"")</f>
        <v>58797</v>
      </c>
      <c r="P54" s="87" t="str">
        <f t="shared" ref="P54:P55" si="95">IF(ISBLANK(B54),"",CONCATENATE("(",B54,")"))</f>
        <v>(16)</v>
      </c>
      <c r="Q54" s="86">
        <f>IFERROR(
IF($W$1='(HIDE) MASTER-Chart'!$J$2,
VLOOKUP(D54,'(HIDE) MASTER-Chart'!$B:$G,3,FALSE),
VLOOKUP(D54,'(HIDE) MASTER-Chart'!$M:$R,3,FALSE)),"")</f>
        <v>58797</v>
      </c>
      <c r="R54" s="103" t="str">
        <f t="shared" ref="R54:R55" si="96">IF(ISBLANK(D54),"",CONCATENATE("(",D54,")"))</f>
        <v>(16)</v>
      </c>
      <c r="S54" s="88">
        <f>IFERROR(
IF($W$1='(HIDE) MASTER-Chart'!$J$2,
VLOOKUP(F54,'(HIDE) MASTER-Chart'!$B:$G,3,FALSE),
VLOOKUP(F54,'(HIDE) MASTER-Chart'!$M:$R,3,FALSE)),"")</f>
        <v>58797</v>
      </c>
      <c r="T54" s="87" t="str">
        <f t="shared" ref="T54:T55" si="97">IF(ISBLANK(F54),"",CONCATENATE("(",F54,")"))</f>
        <v>(16)</v>
      </c>
      <c r="U54" s="86">
        <f>IFERROR(
IF($W$1='(HIDE) MASTER-Chart'!$J$2,
VLOOKUP(H54,'(HIDE) MASTER-Chart'!$B:$G,3,FALSE),
VLOOKUP(H54,'(HIDE) MASTER-Chart'!$M:$R,3,FALSE)),"")</f>
        <v>58797</v>
      </c>
      <c r="V54" s="103" t="str">
        <f t="shared" ref="V54:V55" si="98">IF(ISBLANK(H54),"",CONCATENATE("(",H54,")"))</f>
        <v>(16)</v>
      </c>
      <c r="W54" s="88">
        <f>IFERROR(
IF($W$1='(HIDE) MASTER-Chart'!$J$2,
VLOOKUP(J54,'(HIDE) MASTER-Chart'!$B:$G,3,FALSE),
VLOOKUP(J54,'(HIDE) MASTER-Chart'!$M:$R,3,FALSE)),"")</f>
        <v>58797</v>
      </c>
      <c r="X54" s="87" t="str">
        <f t="shared" ref="X54:X55" si="99">IF(ISBLANK(J54),"",CONCATENATE("(",J54,")"))</f>
        <v>(16)</v>
      </c>
      <c r="Y54" s="86">
        <f>IFERROR(
IF($W$1='(HIDE) MASTER-Chart'!$J$2,
VLOOKUP(L54,'(HIDE) MASTER-Chart'!$B:$G,3,FALSE),
VLOOKUP(L54,'(HIDE) MASTER-Chart'!$M:$R,3,FALSE)),"")</f>
        <v>58797</v>
      </c>
      <c r="Z54" s="89" t="str">
        <f t="shared" ref="Z54:Z55" si="100">IF(ISBLANK(L54),"",CONCATENATE("(",L54,")"))</f>
        <v>(16)</v>
      </c>
    </row>
    <row r="55" spans="1:26" s="47" customFormat="1" x14ac:dyDescent="0.4">
      <c r="A55" s="64" t="s">
        <v>363</v>
      </c>
      <c r="B55" s="239">
        <v>14</v>
      </c>
      <c r="C55" s="240"/>
      <c r="D55" s="241">
        <v>14</v>
      </c>
      <c r="E55" s="240"/>
      <c r="F55" s="241">
        <v>14</v>
      </c>
      <c r="G55" s="240"/>
      <c r="H55" s="241">
        <v>14</v>
      </c>
      <c r="I55" s="240"/>
      <c r="J55" s="241">
        <v>14</v>
      </c>
      <c r="K55" s="240"/>
      <c r="L55" s="241">
        <v>14</v>
      </c>
      <c r="M55" s="239"/>
      <c r="N55" s="65" t="s">
        <v>348</v>
      </c>
      <c r="O55" s="66">
        <f>IFERROR(
IF($W$1='(HIDE) MASTER-Chart'!$J$2,
VLOOKUP(B55,'(HIDE) MASTER-Chart'!$B:$G,3,FALSE),
VLOOKUP(B55,'(HIDE) MASTER-Chart'!$M:$R,3,FALSE)),"")</f>
        <v>55504</v>
      </c>
      <c r="P55" s="67" t="str">
        <f t="shared" si="95"/>
        <v>(14)</v>
      </c>
      <c r="Q55" s="66">
        <f>IFERROR(
IF($W$1='(HIDE) MASTER-Chart'!$J$2,
VLOOKUP(D55,'(HIDE) MASTER-Chart'!$B:$G,3,FALSE),
VLOOKUP(D55,'(HIDE) MASTER-Chart'!$M:$R,3,FALSE)),"")</f>
        <v>55504</v>
      </c>
      <c r="R55" s="98" t="str">
        <f t="shared" si="96"/>
        <v>(14)</v>
      </c>
      <c r="S55" s="69">
        <f>IFERROR(
IF($W$1='(HIDE) MASTER-Chart'!$J$2,
VLOOKUP(F55,'(HIDE) MASTER-Chart'!$B:$G,3,FALSE),
VLOOKUP(F55,'(HIDE) MASTER-Chart'!$M:$R,3,FALSE)),"")</f>
        <v>55504</v>
      </c>
      <c r="T55" s="67" t="str">
        <f t="shared" si="97"/>
        <v>(14)</v>
      </c>
      <c r="U55" s="66">
        <f>IFERROR(
IF($W$1='(HIDE) MASTER-Chart'!$J$2,
VLOOKUP(H55,'(HIDE) MASTER-Chart'!$B:$G,3,FALSE),
VLOOKUP(H55,'(HIDE) MASTER-Chart'!$M:$R,3,FALSE)),"")</f>
        <v>55504</v>
      </c>
      <c r="V55" s="98" t="str">
        <f t="shared" si="98"/>
        <v>(14)</v>
      </c>
      <c r="W55" s="69">
        <f>IFERROR(
IF($W$1='(HIDE) MASTER-Chart'!$J$2,
VLOOKUP(J55,'(HIDE) MASTER-Chart'!$B:$G,3,FALSE),
VLOOKUP(J55,'(HIDE) MASTER-Chart'!$M:$R,3,FALSE)),"")</f>
        <v>55504</v>
      </c>
      <c r="X55" s="67" t="str">
        <f t="shared" si="99"/>
        <v>(14)</v>
      </c>
      <c r="Y55" s="66">
        <f>IFERROR(
IF($W$1='(HIDE) MASTER-Chart'!$J$2,
VLOOKUP(L55,'(HIDE) MASTER-Chart'!$B:$G,3,FALSE),
VLOOKUP(L55,'(HIDE) MASTER-Chart'!$M:$R,3,FALSE)),"")</f>
        <v>55504</v>
      </c>
      <c r="Z55" s="84" t="str">
        <f t="shared" si="100"/>
        <v>(14)</v>
      </c>
    </row>
    <row r="56" spans="1:26" ht="13.5" thickBot="1" x14ac:dyDescent="0.45">
      <c r="A56" s="78"/>
      <c r="B56" s="236"/>
      <c r="C56" s="237"/>
      <c r="D56" s="238"/>
      <c r="E56" s="237"/>
      <c r="F56" s="238"/>
      <c r="G56" s="237"/>
      <c r="H56" s="238"/>
      <c r="I56" s="237"/>
      <c r="J56" s="238"/>
      <c r="K56" s="237"/>
      <c r="L56" s="238"/>
      <c r="M56" s="236"/>
      <c r="N56" s="79" t="s">
        <v>337</v>
      </c>
      <c r="O56" s="92" t="s">
        <v>337</v>
      </c>
      <c r="P56" s="93"/>
      <c r="Q56" s="92" t="s">
        <v>337</v>
      </c>
      <c r="R56" s="92"/>
      <c r="S56" s="94" t="s">
        <v>337</v>
      </c>
      <c r="T56" s="93"/>
      <c r="U56" s="92" t="s">
        <v>337</v>
      </c>
      <c r="V56" s="92"/>
      <c r="W56" s="94" t="s">
        <v>337</v>
      </c>
      <c r="X56" s="93"/>
      <c r="Y56" s="92" t="s">
        <v>337</v>
      </c>
      <c r="Z56" s="95"/>
    </row>
    <row r="57" spans="1:26" x14ac:dyDescent="0.4">
      <c r="N57" s="56"/>
    </row>
    <row r="58" spans="1:26" x14ac:dyDescent="0.4">
      <c r="N58" s="56"/>
    </row>
    <row r="59" spans="1:26" x14ac:dyDescent="0.4">
      <c r="N59" s="56"/>
    </row>
    <row r="60" spans="1:26" x14ac:dyDescent="0.4">
      <c r="N60" s="56"/>
    </row>
    <row r="61" spans="1:26" x14ac:dyDescent="0.4">
      <c r="N61" s="56"/>
    </row>
    <row r="62" spans="1:26" x14ac:dyDescent="0.4">
      <c r="N62" s="56"/>
    </row>
    <row r="63" spans="1:26" x14ac:dyDescent="0.4">
      <c r="N63" s="55"/>
    </row>
    <row r="64" spans="1:26" x14ac:dyDescent="0.4">
      <c r="N64" s="56"/>
    </row>
    <row r="65" spans="14:14" x14ac:dyDescent="0.4">
      <c r="N65" s="56"/>
    </row>
    <row r="66" spans="14:14" x14ac:dyDescent="0.4">
      <c r="N66" s="56"/>
    </row>
    <row r="67" spans="14:14" x14ac:dyDescent="0.4">
      <c r="N67" s="56"/>
    </row>
    <row r="68" spans="14:14" x14ac:dyDescent="0.4">
      <c r="N68" s="56"/>
    </row>
    <row r="69" spans="14:14" x14ac:dyDescent="0.4">
      <c r="N69" s="56"/>
    </row>
    <row r="70" spans="14:14" x14ac:dyDescent="0.4">
      <c r="N70" s="56"/>
    </row>
    <row r="71" spans="14:14" x14ac:dyDescent="0.4">
      <c r="N71" s="56"/>
    </row>
    <row r="76" spans="14:14" x14ac:dyDescent="0.4">
      <c r="N76" s="56"/>
    </row>
    <row r="77" spans="14:14" x14ac:dyDescent="0.4">
      <c r="N77" s="56"/>
    </row>
    <row r="78" spans="14:14" x14ac:dyDescent="0.4">
      <c r="N78" s="56"/>
    </row>
    <row r="79" spans="14:14" x14ac:dyDescent="0.4">
      <c r="N79" s="56"/>
    </row>
    <row r="80" spans="14:14" x14ac:dyDescent="0.4">
      <c r="N80" s="56"/>
    </row>
    <row r="81" spans="14:14" x14ac:dyDescent="0.4">
      <c r="N81" s="56"/>
    </row>
    <row r="82" spans="14:14" x14ac:dyDescent="0.4">
      <c r="N82" s="56"/>
    </row>
    <row r="83" spans="14:14" x14ac:dyDescent="0.4">
      <c r="N83" s="56"/>
    </row>
    <row r="84" spans="14:14" x14ac:dyDescent="0.4">
      <c r="N84" s="56"/>
    </row>
    <row r="85" spans="14:14" x14ac:dyDescent="0.4">
      <c r="N85" s="56"/>
    </row>
    <row r="86" spans="14:14" x14ac:dyDescent="0.4">
      <c r="N86" s="56"/>
    </row>
    <row r="87" spans="14:14" x14ac:dyDescent="0.4">
      <c r="N87" s="56"/>
    </row>
    <row r="88" spans="14:14" x14ac:dyDescent="0.4">
      <c r="N88" s="56"/>
    </row>
    <row r="89" spans="14:14" x14ac:dyDescent="0.4">
      <c r="N89" s="56"/>
    </row>
    <row r="90" spans="14:14" x14ac:dyDescent="0.4">
      <c r="N90" s="56"/>
    </row>
    <row r="91" spans="14:14" x14ac:dyDescent="0.4">
      <c r="N91" s="56"/>
    </row>
    <row r="92" spans="14:14" x14ac:dyDescent="0.4">
      <c r="N92" s="56"/>
    </row>
    <row r="93" spans="14:14" x14ac:dyDescent="0.4">
      <c r="N93" s="56"/>
    </row>
    <row r="95" spans="14:14" x14ac:dyDescent="0.4">
      <c r="N95" s="56"/>
    </row>
    <row r="96" spans="14:14" x14ac:dyDescent="0.4">
      <c r="N96" s="56"/>
    </row>
    <row r="97" spans="14:14" x14ac:dyDescent="0.4">
      <c r="N97" s="56"/>
    </row>
    <row r="98" spans="14:14" x14ac:dyDescent="0.4">
      <c r="N98" s="56"/>
    </row>
    <row r="99" spans="14:14" x14ac:dyDescent="0.4">
      <c r="N99" s="56"/>
    </row>
    <row r="100" spans="14:14" x14ac:dyDescent="0.4">
      <c r="N100" s="56"/>
    </row>
    <row r="101" spans="14:14" x14ac:dyDescent="0.4">
      <c r="N101" s="56"/>
    </row>
    <row r="102" spans="14:14" x14ac:dyDescent="0.4">
      <c r="N102" s="56"/>
    </row>
    <row r="103" spans="14:14" x14ac:dyDescent="0.4">
      <c r="N103" s="55"/>
    </row>
    <row r="104" spans="14:14" x14ac:dyDescent="0.4">
      <c r="N104" s="56"/>
    </row>
    <row r="105" spans="14:14" x14ac:dyDescent="0.4">
      <c r="N105" s="56"/>
    </row>
    <row r="106" spans="14:14" x14ac:dyDescent="0.4">
      <c r="N106" s="56"/>
    </row>
    <row r="107" spans="14:14" x14ac:dyDescent="0.4">
      <c r="N107" s="56"/>
    </row>
    <row r="108" spans="14:14" x14ac:dyDescent="0.4">
      <c r="N108" s="56"/>
    </row>
    <row r="109" spans="14:14" x14ac:dyDescent="0.4">
      <c r="N109" s="56"/>
    </row>
    <row r="110" spans="14:14" x14ac:dyDescent="0.4">
      <c r="N110" s="56"/>
    </row>
    <row r="111" spans="14:14" x14ac:dyDescent="0.4">
      <c r="N111" s="56"/>
    </row>
    <row r="113" spans="14:14" x14ac:dyDescent="0.4">
      <c r="N113" s="56"/>
    </row>
    <row r="114" spans="14:14" x14ac:dyDescent="0.4">
      <c r="N114" s="56"/>
    </row>
    <row r="115" spans="14:14" x14ac:dyDescent="0.4">
      <c r="N115" s="56"/>
    </row>
    <row r="116" spans="14:14" x14ac:dyDescent="0.4">
      <c r="N116" s="56"/>
    </row>
    <row r="117" spans="14:14" x14ac:dyDescent="0.4">
      <c r="N117" s="56"/>
    </row>
    <row r="118" spans="14:14" x14ac:dyDescent="0.4">
      <c r="N118" s="56"/>
    </row>
    <row r="119" spans="14:14" x14ac:dyDescent="0.4">
      <c r="N119" s="56"/>
    </row>
    <row r="120" spans="14:14" x14ac:dyDescent="0.4">
      <c r="N120" s="56"/>
    </row>
    <row r="121" spans="14:14" x14ac:dyDescent="0.4">
      <c r="N121" s="55"/>
    </row>
    <row r="122" spans="14:14" x14ac:dyDescent="0.4">
      <c r="N122" s="56"/>
    </row>
    <row r="123" spans="14:14" x14ac:dyDescent="0.4">
      <c r="N123" s="56"/>
    </row>
    <row r="124" spans="14:14" x14ac:dyDescent="0.4">
      <c r="N124" s="56"/>
    </row>
    <row r="125" spans="14:14" x14ac:dyDescent="0.4">
      <c r="N125" s="56"/>
    </row>
    <row r="126" spans="14:14" x14ac:dyDescent="0.4">
      <c r="N126" s="56"/>
    </row>
    <row r="127" spans="14:14" x14ac:dyDescent="0.4">
      <c r="N127" s="56"/>
    </row>
    <row r="128" spans="14:14" x14ac:dyDescent="0.4">
      <c r="N128" s="56"/>
    </row>
    <row r="129" spans="14:14" x14ac:dyDescent="0.4">
      <c r="N129" s="56"/>
    </row>
  </sheetData>
  <sheetProtection formatColumns="0" formatRows="0" selectLockedCells="1"/>
  <mergeCells count="322">
    <mergeCell ref="U5:V5"/>
    <mergeCell ref="W5:X5"/>
    <mergeCell ref="Y5:Z5"/>
    <mergeCell ref="O1:R1"/>
    <mergeCell ref="S1:V1"/>
    <mergeCell ref="W1:Y1"/>
    <mergeCell ref="O4:Z4"/>
    <mergeCell ref="B5:C5"/>
    <mergeCell ref="D5:E5"/>
    <mergeCell ref="F5:G5"/>
    <mergeCell ref="H5:I5"/>
    <mergeCell ref="J5:K5"/>
    <mergeCell ref="L5:M5"/>
    <mergeCell ref="B6:C6"/>
    <mergeCell ref="D6:E6"/>
    <mergeCell ref="F6:G6"/>
    <mergeCell ref="H6:I6"/>
    <mergeCell ref="J6:K6"/>
    <mergeCell ref="L6:M6"/>
    <mergeCell ref="O5:P5"/>
    <mergeCell ref="Q5:R5"/>
    <mergeCell ref="S5:T5"/>
    <mergeCell ref="B8:C8"/>
    <mergeCell ref="D8:E8"/>
    <mergeCell ref="F8:G8"/>
    <mergeCell ref="H8:I8"/>
    <mergeCell ref="J8:K8"/>
    <mergeCell ref="L8:M8"/>
    <mergeCell ref="B7:C7"/>
    <mergeCell ref="D7:E7"/>
    <mergeCell ref="F7:G7"/>
    <mergeCell ref="H7:I7"/>
    <mergeCell ref="J7:K7"/>
    <mergeCell ref="L7:M7"/>
    <mergeCell ref="B10:C10"/>
    <mergeCell ref="D10:E10"/>
    <mergeCell ref="F10:G10"/>
    <mergeCell ref="H10:I10"/>
    <mergeCell ref="J10:K10"/>
    <mergeCell ref="L10:M10"/>
    <mergeCell ref="B9:C9"/>
    <mergeCell ref="D9:E9"/>
    <mergeCell ref="F9:G9"/>
    <mergeCell ref="H9:I9"/>
    <mergeCell ref="J9:K9"/>
    <mergeCell ref="L9:M9"/>
    <mergeCell ref="B12:C12"/>
    <mergeCell ref="D12:E12"/>
    <mergeCell ref="F12:G12"/>
    <mergeCell ref="H12:I12"/>
    <mergeCell ref="J12:K12"/>
    <mergeCell ref="L12:M12"/>
    <mergeCell ref="B11:C11"/>
    <mergeCell ref="D11:E11"/>
    <mergeCell ref="F11:G11"/>
    <mergeCell ref="H11:I11"/>
    <mergeCell ref="J11:K11"/>
    <mergeCell ref="L11:M11"/>
    <mergeCell ref="B14:C14"/>
    <mergeCell ref="D14:E14"/>
    <mergeCell ref="F14:G14"/>
    <mergeCell ref="H14:I14"/>
    <mergeCell ref="J14:K14"/>
    <mergeCell ref="L14:M14"/>
    <mergeCell ref="B13:C13"/>
    <mergeCell ref="D13:E13"/>
    <mergeCell ref="F13:G13"/>
    <mergeCell ref="H13:I13"/>
    <mergeCell ref="J13:K13"/>
    <mergeCell ref="L13:M13"/>
    <mergeCell ref="B16:C16"/>
    <mergeCell ref="D16:E16"/>
    <mergeCell ref="F16:G16"/>
    <mergeCell ref="H16:I16"/>
    <mergeCell ref="J16:K16"/>
    <mergeCell ref="L16:M16"/>
    <mergeCell ref="B15:C15"/>
    <mergeCell ref="D15:E15"/>
    <mergeCell ref="F15:G15"/>
    <mergeCell ref="H15:I15"/>
    <mergeCell ref="J15:K15"/>
    <mergeCell ref="L15:M15"/>
    <mergeCell ref="B18:C18"/>
    <mergeCell ref="D18:E18"/>
    <mergeCell ref="F18:G18"/>
    <mergeCell ref="H18:I18"/>
    <mergeCell ref="J18:K18"/>
    <mergeCell ref="L18:M18"/>
    <mergeCell ref="B17:C17"/>
    <mergeCell ref="D17:E17"/>
    <mergeCell ref="F17:G17"/>
    <mergeCell ref="H17:I17"/>
    <mergeCell ref="J17:K17"/>
    <mergeCell ref="L17:M17"/>
    <mergeCell ref="B20:C20"/>
    <mergeCell ref="D20:E20"/>
    <mergeCell ref="F20:G20"/>
    <mergeCell ref="H20:I20"/>
    <mergeCell ref="J20:K20"/>
    <mergeCell ref="L20:M20"/>
    <mergeCell ref="B19:C19"/>
    <mergeCell ref="D19:E19"/>
    <mergeCell ref="F19:G19"/>
    <mergeCell ref="H19:I19"/>
    <mergeCell ref="J19:K19"/>
    <mergeCell ref="L19:M19"/>
    <mergeCell ref="B22:C22"/>
    <mergeCell ref="D22:E22"/>
    <mergeCell ref="F22:G22"/>
    <mergeCell ref="H22:I22"/>
    <mergeCell ref="J22:K22"/>
    <mergeCell ref="L22:M22"/>
    <mergeCell ref="B21:C21"/>
    <mergeCell ref="D21:E21"/>
    <mergeCell ref="F21:G21"/>
    <mergeCell ref="H21:I21"/>
    <mergeCell ref="J21:K21"/>
    <mergeCell ref="L21:M21"/>
    <mergeCell ref="B24:C24"/>
    <mergeCell ref="D24:E24"/>
    <mergeCell ref="F24:G24"/>
    <mergeCell ref="H24:I24"/>
    <mergeCell ref="J24:K24"/>
    <mergeCell ref="L24:M24"/>
    <mergeCell ref="B23:C23"/>
    <mergeCell ref="D23:E23"/>
    <mergeCell ref="F23:G23"/>
    <mergeCell ref="H23:I23"/>
    <mergeCell ref="J23:K23"/>
    <mergeCell ref="L23:M23"/>
    <mergeCell ref="B26:C26"/>
    <mergeCell ref="D26:E26"/>
    <mergeCell ref="F26:G26"/>
    <mergeCell ref="H26:I26"/>
    <mergeCell ref="J26:K26"/>
    <mergeCell ref="L26:M26"/>
    <mergeCell ref="B25:C25"/>
    <mergeCell ref="D25:E25"/>
    <mergeCell ref="F25:G25"/>
    <mergeCell ref="H25:I25"/>
    <mergeCell ref="J25:K25"/>
    <mergeCell ref="L25:M25"/>
    <mergeCell ref="B28:C28"/>
    <mergeCell ref="D28:E28"/>
    <mergeCell ref="F28:G28"/>
    <mergeCell ref="H28:I28"/>
    <mergeCell ref="J28:K28"/>
    <mergeCell ref="L28:M28"/>
    <mergeCell ref="B27:C27"/>
    <mergeCell ref="D27:E27"/>
    <mergeCell ref="F27:G27"/>
    <mergeCell ref="H27:I27"/>
    <mergeCell ref="J27:K27"/>
    <mergeCell ref="L27:M27"/>
    <mergeCell ref="B30:C30"/>
    <mergeCell ref="D30:E30"/>
    <mergeCell ref="F30:G30"/>
    <mergeCell ref="H30:I30"/>
    <mergeCell ref="J30:K30"/>
    <mergeCell ref="L30:M30"/>
    <mergeCell ref="B29:C29"/>
    <mergeCell ref="D29:E29"/>
    <mergeCell ref="F29:G29"/>
    <mergeCell ref="H29:I29"/>
    <mergeCell ref="J29:K29"/>
    <mergeCell ref="L29:M29"/>
    <mergeCell ref="B32:C32"/>
    <mergeCell ref="D32:E32"/>
    <mergeCell ref="F32:G32"/>
    <mergeCell ref="H32:I32"/>
    <mergeCell ref="J32:K32"/>
    <mergeCell ref="L32:M32"/>
    <mergeCell ref="B31:C31"/>
    <mergeCell ref="D31:E31"/>
    <mergeCell ref="F31:G31"/>
    <mergeCell ref="H31:I31"/>
    <mergeCell ref="J31:K31"/>
    <mergeCell ref="L31:M31"/>
    <mergeCell ref="B34:C34"/>
    <mergeCell ref="D34:E34"/>
    <mergeCell ref="F34:G34"/>
    <mergeCell ref="H34:I34"/>
    <mergeCell ref="J34:K34"/>
    <mergeCell ref="L34:M34"/>
    <mergeCell ref="B33:C33"/>
    <mergeCell ref="D33:E33"/>
    <mergeCell ref="F33:G33"/>
    <mergeCell ref="H33:I33"/>
    <mergeCell ref="J33:K33"/>
    <mergeCell ref="L33:M33"/>
    <mergeCell ref="B36:C36"/>
    <mergeCell ref="D36:E36"/>
    <mergeCell ref="F36:G36"/>
    <mergeCell ref="H36:I36"/>
    <mergeCell ref="J36:K36"/>
    <mergeCell ref="L36:M36"/>
    <mergeCell ref="B35:C35"/>
    <mergeCell ref="D35:E35"/>
    <mergeCell ref="F35:G35"/>
    <mergeCell ref="H35:I35"/>
    <mergeCell ref="J35:K35"/>
    <mergeCell ref="L35:M35"/>
    <mergeCell ref="B38:C38"/>
    <mergeCell ref="D38:E38"/>
    <mergeCell ref="F38:G38"/>
    <mergeCell ref="H38:I38"/>
    <mergeCell ref="J38:K38"/>
    <mergeCell ref="L38:M38"/>
    <mergeCell ref="B37:C37"/>
    <mergeCell ref="D37:E37"/>
    <mergeCell ref="F37:G37"/>
    <mergeCell ref="H37:I37"/>
    <mergeCell ref="J37:K37"/>
    <mergeCell ref="L37:M37"/>
    <mergeCell ref="B40:C40"/>
    <mergeCell ref="D40:E40"/>
    <mergeCell ref="F40:G40"/>
    <mergeCell ref="H40:I40"/>
    <mergeCell ref="J40:K40"/>
    <mergeCell ref="L40:M40"/>
    <mergeCell ref="B39:C39"/>
    <mergeCell ref="D39:E39"/>
    <mergeCell ref="F39:G39"/>
    <mergeCell ref="H39:I39"/>
    <mergeCell ref="J39:K39"/>
    <mergeCell ref="L39:M39"/>
    <mergeCell ref="B42:C42"/>
    <mergeCell ref="D42:E42"/>
    <mergeCell ref="F42:G42"/>
    <mergeCell ref="H42:I42"/>
    <mergeCell ref="J42:K42"/>
    <mergeCell ref="L42:M42"/>
    <mergeCell ref="B41:C41"/>
    <mergeCell ref="D41:E41"/>
    <mergeCell ref="F41:G41"/>
    <mergeCell ref="H41:I41"/>
    <mergeCell ref="J41:K41"/>
    <mergeCell ref="L41:M41"/>
    <mergeCell ref="B44:C44"/>
    <mergeCell ref="D44:E44"/>
    <mergeCell ref="F44:G44"/>
    <mergeCell ref="H44:I44"/>
    <mergeCell ref="J44:K44"/>
    <mergeCell ref="L44:M44"/>
    <mergeCell ref="B43:C43"/>
    <mergeCell ref="D43:E43"/>
    <mergeCell ref="F43:G43"/>
    <mergeCell ref="H43:I43"/>
    <mergeCell ref="J43:K43"/>
    <mergeCell ref="L43:M43"/>
    <mergeCell ref="B46:C46"/>
    <mergeCell ref="D46:E46"/>
    <mergeCell ref="F46:G46"/>
    <mergeCell ref="H46:I46"/>
    <mergeCell ref="J46:K46"/>
    <mergeCell ref="L46:M46"/>
    <mergeCell ref="B45:C45"/>
    <mergeCell ref="D45:E45"/>
    <mergeCell ref="F45:G45"/>
    <mergeCell ref="H45:I45"/>
    <mergeCell ref="J45:K45"/>
    <mergeCell ref="L45:M45"/>
    <mergeCell ref="B48:C48"/>
    <mergeCell ref="D48:E48"/>
    <mergeCell ref="F48:G48"/>
    <mergeCell ref="H48:I48"/>
    <mergeCell ref="J48:K48"/>
    <mergeCell ref="L48:M48"/>
    <mergeCell ref="B47:C47"/>
    <mergeCell ref="D47:E47"/>
    <mergeCell ref="F47:G47"/>
    <mergeCell ref="H47:I47"/>
    <mergeCell ref="J47:K47"/>
    <mergeCell ref="L47:M47"/>
    <mergeCell ref="B50:C50"/>
    <mergeCell ref="D50:E50"/>
    <mergeCell ref="F50:G50"/>
    <mergeCell ref="H50:I50"/>
    <mergeCell ref="J50:K50"/>
    <mergeCell ref="L50:M50"/>
    <mergeCell ref="B49:C49"/>
    <mergeCell ref="D49:E49"/>
    <mergeCell ref="F49:G49"/>
    <mergeCell ref="H49:I49"/>
    <mergeCell ref="J49:K49"/>
    <mergeCell ref="L49:M49"/>
    <mergeCell ref="B52:C52"/>
    <mergeCell ref="D52:E52"/>
    <mergeCell ref="F52:G52"/>
    <mergeCell ref="H52:I52"/>
    <mergeCell ref="J52:K52"/>
    <mergeCell ref="L52:M52"/>
    <mergeCell ref="B51:C51"/>
    <mergeCell ref="D51:E51"/>
    <mergeCell ref="F51:G51"/>
    <mergeCell ref="H51:I51"/>
    <mergeCell ref="J51:K51"/>
    <mergeCell ref="L51:M51"/>
    <mergeCell ref="B54:C54"/>
    <mergeCell ref="D54:E54"/>
    <mergeCell ref="F54:G54"/>
    <mergeCell ref="H54:I54"/>
    <mergeCell ref="J54:K54"/>
    <mergeCell ref="L54:M54"/>
    <mergeCell ref="B53:C53"/>
    <mergeCell ref="D53:E53"/>
    <mergeCell ref="F53:G53"/>
    <mergeCell ref="H53:I53"/>
    <mergeCell ref="J53:K53"/>
    <mergeCell ref="L53:M53"/>
    <mergeCell ref="B56:C56"/>
    <mergeCell ref="D56:E56"/>
    <mergeCell ref="F56:G56"/>
    <mergeCell ref="H56:I56"/>
    <mergeCell ref="J56:K56"/>
    <mergeCell ref="L56:M56"/>
    <mergeCell ref="B55:C55"/>
    <mergeCell ref="D55:E55"/>
    <mergeCell ref="F55:G55"/>
    <mergeCell ref="H55:I55"/>
    <mergeCell ref="J55:K55"/>
    <mergeCell ref="L55:M55"/>
  </mergeCells>
  <pageMargins left="0.75" right="0.75" top="0" bottom="0" header="0" footer="0"/>
  <pageSetup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'(HIDE) MASTER-Chart'!$J$2:$J$3</xm:f>
          </x14:formula1>
          <xm:sqref>W1:Y1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2"/>
    <pageSetUpPr fitToPage="1"/>
  </sheetPr>
  <dimension ref="A1:AG72"/>
  <sheetViews>
    <sheetView showGridLines="0" showRowColHeaders="0" workbookViewId="0">
      <pane ySplit="1" topLeftCell="A2" activePane="bottomLeft" state="frozen"/>
      <selection activeCell="F4" sqref="F4:G4"/>
      <selection pane="bottomLeft" activeCell="W1" sqref="W1:Y1"/>
    </sheetView>
  </sheetViews>
  <sheetFormatPr defaultColWidth="9.1328125" defaultRowHeight="15.95" customHeight="1" x14ac:dyDescent="0.4"/>
  <cols>
    <col min="1" max="1" width="9" style="50" bestFit="1" customWidth="1"/>
    <col min="2" max="3" width="3.53125" style="50" hidden="1" customWidth="1"/>
    <col min="4" max="13" width="4.86328125" style="50" hidden="1" customWidth="1"/>
    <col min="14" max="14" width="8.1328125" style="47" bestFit="1" customWidth="1"/>
    <col min="15" max="15" width="10.1328125" style="47" bestFit="1" customWidth="1"/>
    <col min="16" max="16" width="4.1328125" style="47" bestFit="1" customWidth="1"/>
    <col min="17" max="17" width="8" style="47" bestFit="1" customWidth="1"/>
    <col min="18" max="18" width="4.1328125" style="47" bestFit="1" customWidth="1"/>
    <col min="19" max="19" width="9.46484375" style="47" bestFit="1" customWidth="1"/>
    <col min="20" max="20" width="4.1328125" style="47" bestFit="1" customWidth="1"/>
    <col min="21" max="21" width="8" style="47" bestFit="1" customWidth="1"/>
    <col min="22" max="22" width="4.1328125" style="47" bestFit="1" customWidth="1"/>
    <col min="23" max="23" width="8" style="47" bestFit="1" customWidth="1"/>
    <col min="24" max="24" width="4.1328125" style="47" bestFit="1" customWidth="1"/>
    <col min="25" max="25" width="8" style="47" bestFit="1" customWidth="1"/>
    <col min="26" max="26" width="4.1328125" style="47" bestFit="1" customWidth="1"/>
    <col min="27" max="33" width="8.86328125" style="47" customWidth="1"/>
    <col min="34" max="16384" width="9.1328125" style="50"/>
  </cols>
  <sheetData>
    <row r="1" spans="1:26" ht="15.95" customHeight="1" x14ac:dyDescent="0.4">
      <c r="B1" s="48"/>
      <c r="C1" s="48"/>
      <c r="D1" s="48"/>
      <c r="E1" s="48"/>
      <c r="F1" s="48"/>
      <c r="G1" s="48"/>
      <c r="H1" s="48"/>
      <c r="I1" s="48"/>
      <c r="J1" s="49"/>
      <c r="K1" s="49"/>
      <c r="L1" s="47"/>
      <c r="M1" s="47"/>
      <c r="O1" s="98" t="s">
        <v>334</v>
      </c>
      <c r="P1" s="98"/>
      <c r="S1" s="98" t="s">
        <v>364</v>
      </c>
      <c r="T1" s="98"/>
      <c r="U1" s="47" t="s">
        <v>337</v>
      </c>
      <c r="W1" s="262" t="s">
        <v>377</v>
      </c>
      <c r="X1" s="262"/>
      <c r="Y1" s="262"/>
      <c r="Z1" s="99"/>
    </row>
    <row r="2" spans="1:26" ht="13.15" x14ac:dyDescent="0.4">
      <c r="B2" s="47"/>
      <c r="C2" s="47"/>
      <c r="D2" s="51"/>
      <c r="E2" s="51"/>
      <c r="F2" s="52"/>
      <c r="G2" s="52"/>
      <c r="H2" s="51"/>
      <c r="I2" s="51"/>
      <c r="J2" s="47"/>
      <c r="K2" s="47"/>
      <c r="L2" s="47"/>
      <c r="M2" s="47"/>
      <c r="P2" s="47" t="s">
        <v>423</v>
      </c>
      <c r="Q2" s="52">
        <f>'(HIDE) MASTER-Chart'!$E$3</f>
        <v>45352</v>
      </c>
      <c r="R2" s="52"/>
      <c r="S2" s="52" t="s">
        <v>336</v>
      </c>
      <c r="T2" s="52"/>
      <c r="U2" s="52">
        <f>'(HIDE) MASTER-Chart'!$E$27</f>
        <v>91288</v>
      </c>
      <c r="V2" s="52"/>
      <c r="W2" s="47" t="s">
        <v>337</v>
      </c>
      <c r="Y2" s="99" t="s">
        <v>337</v>
      </c>
      <c r="Z2" s="99"/>
    </row>
    <row r="3" spans="1:26" ht="15.95" customHeight="1" thickBot="1" x14ac:dyDescent="0.45">
      <c r="B3" s="47"/>
      <c r="C3" s="47"/>
      <c r="D3" s="55"/>
      <c r="E3" s="55"/>
      <c r="F3" s="55"/>
      <c r="G3" s="55"/>
      <c r="H3" s="56"/>
      <c r="I3" s="56"/>
      <c r="J3" s="56"/>
      <c r="K3" s="56"/>
      <c r="L3" s="56"/>
      <c r="M3" s="56"/>
      <c r="P3" s="47" t="s">
        <v>424</v>
      </c>
      <c r="Q3" s="52">
        <v>46372</v>
      </c>
      <c r="S3" s="52"/>
      <c r="T3" s="52"/>
      <c r="U3" s="52">
        <v>93342</v>
      </c>
      <c r="V3" s="52"/>
      <c r="Y3" s="99"/>
      <c r="Z3" s="99"/>
    </row>
    <row r="4" spans="1:26" ht="24.95" customHeight="1" thickBot="1" x14ac:dyDescent="0.45">
      <c r="A4" s="47" t="s">
        <v>338</v>
      </c>
      <c r="B4" s="57"/>
      <c r="C4" s="57"/>
      <c r="D4" s="57"/>
      <c r="E4" s="57"/>
      <c r="F4" s="57"/>
      <c r="G4" s="57"/>
      <c r="H4" s="57"/>
      <c r="I4" s="57"/>
      <c r="J4" s="57"/>
      <c r="K4" s="57"/>
      <c r="L4" s="57"/>
      <c r="M4" s="57"/>
      <c r="N4" s="47" t="s">
        <v>337</v>
      </c>
      <c r="O4" s="263" t="s">
        <v>339</v>
      </c>
      <c r="P4" s="264"/>
      <c r="Q4" s="264"/>
      <c r="R4" s="264"/>
      <c r="S4" s="264"/>
      <c r="T4" s="264"/>
      <c r="U4" s="264"/>
      <c r="V4" s="264"/>
      <c r="W4" s="264"/>
      <c r="X4" s="264"/>
      <c r="Y4" s="264"/>
      <c r="Z4" s="265"/>
    </row>
    <row r="5" spans="1:26" ht="15.95" customHeight="1" thickBot="1" x14ac:dyDescent="0.45">
      <c r="A5" s="47" t="s">
        <v>163</v>
      </c>
      <c r="B5" s="248" t="s">
        <v>347</v>
      </c>
      <c r="C5" s="252"/>
      <c r="D5" s="248" t="s">
        <v>341</v>
      </c>
      <c r="E5" s="252"/>
      <c r="F5" s="248" t="s">
        <v>342</v>
      </c>
      <c r="G5" s="252"/>
      <c r="H5" s="248" t="s">
        <v>343</v>
      </c>
      <c r="I5" s="252"/>
      <c r="J5" s="248" t="s">
        <v>344</v>
      </c>
      <c r="K5" s="252"/>
      <c r="L5" s="248" t="s">
        <v>345</v>
      </c>
      <c r="M5" s="252"/>
      <c r="N5" s="47" t="s">
        <v>337</v>
      </c>
      <c r="O5" s="272" t="s">
        <v>347</v>
      </c>
      <c r="P5" s="273"/>
      <c r="Q5" s="255" t="s">
        <v>341</v>
      </c>
      <c r="R5" s="256"/>
      <c r="S5" s="255" t="s">
        <v>342</v>
      </c>
      <c r="T5" s="256"/>
      <c r="U5" s="255" t="s">
        <v>343</v>
      </c>
      <c r="V5" s="256"/>
      <c r="W5" s="255" t="s">
        <v>344</v>
      </c>
      <c r="X5" s="256"/>
      <c r="Y5" s="273" t="s">
        <v>345</v>
      </c>
      <c r="Z5" s="274"/>
    </row>
    <row r="6" spans="1:26" ht="15.95" customHeight="1" x14ac:dyDescent="0.4">
      <c r="A6" s="58" t="s">
        <v>337</v>
      </c>
      <c r="B6" s="257">
        <v>3</v>
      </c>
      <c r="C6" s="258"/>
      <c r="D6" s="259"/>
      <c r="E6" s="258"/>
      <c r="F6" s="259"/>
      <c r="G6" s="258"/>
      <c r="H6" s="259"/>
      <c r="I6" s="258"/>
      <c r="J6" s="259"/>
      <c r="K6" s="258"/>
      <c r="L6" s="259"/>
      <c r="M6" s="257"/>
      <c r="N6" s="59" t="s">
        <v>346</v>
      </c>
      <c r="O6" s="81">
        <f>IFERROR(
IF($W$1='(HIDE) MASTER-Chart'!$J$2,
VLOOKUP(B6,'(HIDE) MASTER-Chart'!$B:$G,4,FALSE),
VLOOKUP(B6,'(HIDE) MASTER-Chart'!$M:$R,4,FALSE)),"")</f>
        <v>49051</v>
      </c>
      <c r="P6" s="82" t="str">
        <f>IF(ISBLANK(B6),"",CONCATENATE("(",B6,")"))</f>
        <v>(3)</v>
      </c>
      <c r="Q6" s="81" t="str">
        <f>IFERROR(
IF($W$1='(HIDE) MASTER-Chart'!$J$2,
VLOOKUP(D6,'(HIDE) MASTER-Chart'!$B:$G,4,FALSE),
VLOOKUP(D6,'(HIDE) MASTER-Chart'!$M:$R,4,FALSE)),"")</f>
        <v/>
      </c>
      <c r="R6" s="82" t="str">
        <f t="shared" ref="R6:R8" si="0">IF(ISBLANK(D6),"",CONCATENATE("(",D6,")"))</f>
        <v/>
      </c>
      <c r="S6" s="81" t="str">
        <f>IFERROR(
IF($W$1='(HIDE) MASTER-Chart'!$J$2,
VLOOKUP(F6,'(HIDE) MASTER-Chart'!$B:$G,4,FALSE),
VLOOKUP(F6,'(HIDE) MASTER-Chart'!$M:$R,4,FALSE)),"")</f>
        <v/>
      </c>
      <c r="T6" s="82" t="str">
        <f t="shared" ref="T6:T8" si="1">IF(ISBLANK(F6),"",CONCATENATE("(",F6,")"))</f>
        <v/>
      </c>
      <c r="U6" s="81" t="str">
        <f>IFERROR(
IF($W$1='(HIDE) MASTER-Chart'!$J$2,
VLOOKUP(H6,'(HIDE) MASTER-Chart'!$B:$G,4,FALSE),
VLOOKUP(H6,'(HIDE) MASTER-Chart'!$M:$R,4,FALSE)),"")</f>
        <v/>
      </c>
      <c r="V6" s="82" t="str">
        <f t="shared" ref="V6:V8" si="2">IF(ISBLANK(H6),"",CONCATENATE("(",H6,")"))</f>
        <v/>
      </c>
      <c r="W6" s="81" t="str">
        <f>IFERROR(
IF($W$1='(HIDE) MASTER-Chart'!$J$2,
VLOOKUP(J6,'(HIDE) MASTER-Chart'!$B:$G,4,FALSE),
VLOOKUP(J6,'(HIDE) MASTER-Chart'!$M:$R,4,FALSE)),"")</f>
        <v/>
      </c>
      <c r="X6" s="82" t="str">
        <f t="shared" ref="X6:X8" si="3">IF(ISBLANK(J6),"",CONCATENATE("(",J6,")"))</f>
        <v/>
      </c>
      <c r="Y6" s="81" t="str">
        <f>IFERROR(
IF($W$1='(HIDE) MASTER-Chart'!$J$2,
VLOOKUP(L6,'(HIDE) MASTER-Chart'!$B:$G,4,FALSE),
VLOOKUP(L6,'(HIDE) MASTER-Chart'!$M:$R,4,FALSE)),"")</f>
        <v/>
      </c>
      <c r="Z6" s="83" t="str">
        <f t="shared" ref="Z6:Z8" si="4">IF(ISBLANK(L6),"",CONCATENATE("(",L6,")"))</f>
        <v/>
      </c>
    </row>
    <row r="7" spans="1:26" ht="15.95" customHeight="1" x14ac:dyDescent="0.4">
      <c r="A7" s="64" t="s">
        <v>347</v>
      </c>
      <c r="B7" s="239">
        <v>1</v>
      </c>
      <c r="C7" s="240"/>
      <c r="D7" s="241"/>
      <c r="E7" s="240"/>
      <c r="F7" s="241"/>
      <c r="G7" s="240"/>
      <c r="H7" s="241"/>
      <c r="I7" s="240"/>
      <c r="J7" s="241"/>
      <c r="K7" s="240"/>
      <c r="L7" s="241"/>
      <c r="M7" s="239"/>
      <c r="N7" s="65" t="s">
        <v>348</v>
      </c>
      <c r="O7" s="66">
        <f>IFERROR(
IF($W$1='(HIDE) MASTER-Chart'!$J$2,
VLOOKUP(B7,'(HIDE) MASTER-Chart'!$B:$G,4,FALSE),
VLOOKUP(B7,'(HIDE) MASTER-Chart'!$M:$R,4,FALSE)),"")</f>
        <v>46372</v>
      </c>
      <c r="P7" s="67" t="str">
        <f>IF(ISBLANK(B7),"",CONCATENATE("(",B7,")"))</f>
        <v>(1)</v>
      </c>
      <c r="Q7" s="66" t="str">
        <f>IFERROR(
IF($W$1='(HIDE) MASTER-Chart'!$J$2,
VLOOKUP(D7,'(HIDE) MASTER-Chart'!$B:$G,4,FALSE),
VLOOKUP(D7,'(HIDE) MASTER-Chart'!$M:$R,4,FALSE)),"")</f>
        <v/>
      </c>
      <c r="R7" s="67" t="str">
        <f t="shared" si="0"/>
        <v/>
      </c>
      <c r="S7" s="66" t="str">
        <f>IFERROR(
IF($W$1='(HIDE) MASTER-Chart'!$J$2,
VLOOKUP(F7,'(HIDE) MASTER-Chart'!$B:$G,4,FALSE),
VLOOKUP(F7,'(HIDE) MASTER-Chart'!$M:$R,4,FALSE)),"")</f>
        <v/>
      </c>
      <c r="T7" s="67" t="str">
        <f t="shared" si="1"/>
        <v/>
      </c>
      <c r="U7" s="66" t="str">
        <f>IFERROR(
IF($W$1='(HIDE) MASTER-Chart'!$J$2,
VLOOKUP(H7,'(HIDE) MASTER-Chart'!$B:$G,4,FALSE),
VLOOKUP(H7,'(HIDE) MASTER-Chart'!$M:$R,4,FALSE)),"")</f>
        <v/>
      </c>
      <c r="V7" s="67" t="str">
        <f t="shared" si="2"/>
        <v/>
      </c>
      <c r="W7" s="66" t="str">
        <f>IFERROR(
IF($W$1='(HIDE) MASTER-Chart'!$J$2,
VLOOKUP(J7,'(HIDE) MASTER-Chart'!$B:$G,4,FALSE),
VLOOKUP(J7,'(HIDE) MASTER-Chart'!$M:$R,4,FALSE)),"")</f>
        <v/>
      </c>
      <c r="X7" s="67" t="str">
        <f t="shared" si="3"/>
        <v/>
      </c>
      <c r="Y7" s="66" t="str">
        <f>IFERROR(
IF($W$1='(HIDE) MASTER-Chart'!$J$2,
VLOOKUP(L7,'(HIDE) MASTER-Chart'!$B:$G,4,FALSE),
VLOOKUP(L7,'(HIDE) MASTER-Chart'!$M:$R,4,FALSE)),"")</f>
        <v/>
      </c>
      <c r="Z7" s="84" t="str">
        <f t="shared" si="4"/>
        <v/>
      </c>
    </row>
    <row r="8" spans="1:26" ht="15.95" customHeight="1" thickBot="1" x14ac:dyDescent="0.45">
      <c r="A8" s="71"/>
      <c r="B8" s="236"/>
      <c r="C8" s="237"/>
      <c r="D8" s="238"/>
      <c r="E8" s="237"/>
      <c r="F8" s="238"/>
      <c r="G8" s="237"/>
      <c r="H8" s="238"/>
      <c r="I8" s="237"/>
      <c r="J8" s="238"/>
      <c r="K8" s="237"/>
      <c r="L8" s="238"/>
      <c r="M8" s="236"/>
      <c r="N8" s="72" t="s">
        <v>337</v>
      </c>
      <c r="O8" s="73" t="str">
        <f>IF(ISERROR(VLOOKUP(B8,'(HIDE) MASTER-Chart'!$B:$G,5,FALSE)),"",VLOOKUP(B8,'(HIDE) MASTER-Chart'!$B:$G,5,FALSE))</f>
        <v/>
      </c>
      <c r="P8" s="74" t="str">
        <f>IF(ISBLANK(B8),"",CONCATENATE("(",B8,")"))</f>
        <v/>
      </c>
      <c r="Q8" s="75" t="str">
        <f>IF(ISERROR(VLOOKUP(D8,'(HIDE) MASTER-Chart'!$B:$G,5,FALSE)),"",VLOOKUP(D8,'(HIDE) MASTER-Chart'!$B:$G,5,FALSE))</f>
        <v/>
      </c>
      <c r="R8" s="74" t="str">
        <f t="shared" si="0"/>
        <v/>
      </c>
      <c r="S8" s="75" t="str">
        <f>IF(ISERROR(VLOOKUP(F8,'(HIDE) MASTER-Chart'!$B:$G,5,FALSE)),"",VLOOKUP(F8,'(HIDE) MASTER-Chart'!$B:$G,5,FALSE))</f>
        <v/>
      </c>
      <c r="T8" s="74" t="str">
        <f t="shared" si="1"/>
        <v/>
      </c>
      <c r="U8" s="75" t="str">
        <f>IF(ISERROR(VLOOKUP(H8,'(HIDE) MASTER-Chart'!$B:$G,5,FALSE)),"",VLOOKUP(H8,'(HIDE) MASTER-Chart'!$B:$G,5,FALSE))</f>
        <v/>
      </c>
      <c r="V8" s="74" t="str">
        <f t="shared" si="2"/>
        <v/>
      </c>
      <c r="W8" s="75" t="str">
        <f>IF(ISERROR(VLOOKUP(J8,'(HIDE) MASTER-Chart'!$B:$G,5,FALSE)),"",VLOOKUP(J8,'(HIDE) MASTER-Chart'!$B:$G,5,FALSE))</f>
        <v/>
      </c>
      <c r="X8" s="74" t="str">
        <f t="shared" si="3"/>
        <v/>
      </c>
      <c r="Y8" s="75" t="str">
        <f>IF(ISERROR(VLOOKUP(L8,'(HIDE) MASTER-Chart'!$B:$G,5,FALSE)),"",VLOOKUP(L8,'(HIDE) MASTER-Chart'!$B:$G,5,FALSE))</f>
        <v/>
      </c>
      <c r="Z8" s="85" t="str">
        <f t="shared" si="4"/>
        <v/>
      </c>
    </row>
    <row r="9" spans="1:26" ht="15.95" customHeight="1" x14ac:dyDescent="0.4">
      <c r="A9" s="76"/>
      <c r="B9" s="257">
        <v>4</v>
      </c>
      <c r="C9" s="258"/>
      <c r="D9" s="259">
        <v>4</v>
      </c>
      <c r="E9" s="258"/>
      <c r="F9" s="259"/>
      <c r="G9" s="258"/>
      <c r="H9" s="259"/>
      <c r="I9" s="258"/>
      <c r="J9" s="259"/>
      <c r="K9" s="258"/>
      <c r="L9" s="259"/>
      <c r="M9" s="257"/>
      <c r="N9" s="77" t="s">
        <v>346</v>
      </c>
      <c r="O9" s="86">
        <f>IFERROR(
IF($W$1='(HIDE) MASTER-Chart'!$J$2,
VLOOKUP(B9,'(HIDE) MASTER-Chart'!$B:$G,4,FALSE),
VLOOKUP(B9,'(HIDE) MASTER-Chart'!$M:$R,4,FALSE)),"")</f>
        <v>50493</v>
      </c>
      <c r="P9" s="87" t="str">
        <f t="shared" ref="P9:P62" si="5">IF(ISBLANK(B9),"",CONCATENATE("(",B9,")"))</f>
        <v>(4)</v>
      </c>
      <c r="Q9" s="88">
        <f>IFERROR(
IF($W$1='(HIDE) MASTER-Chart'!$J$2,
VLOOKUP(D9,'(HIDE) MASTER-Chart'!$B:$G,4,FALSE),
VLOOKUP(D9,'(HIDE) MASTER-Chart'!$M:$R,4,FALSE)),"")</f>
        <v>50493</v>
      </c>
      <c r="R9" s="87" t="str">
        <f t="shared" ref="R9:R62" si="6">IF(ISBLANK(D9),"",CONCATENATE("(",D9,")"))</f>
        <v>(4)</v>
      </c>
      <c r="S9" s="88" t="str">
        <f>IFERROR(
IF($W$1='(HIDE) MASTER-Chart'!$J$2,
VLOOKUP(F9,'(HIDE) MASTER-Chart'!$B:$G,4,FALSE),
VLOOKUP(F9,'(HIDE) MASTER-Chart'!$M:$R,4,FALSE)),"")</f>
        <v/>
      </c>
      <c r="T9" s="87" t="str">
        <f t="shared" ref="T9:T62" si="7">IF(ISBLANK(F9),"",CONCATENATE("(",F9,")"))</f>
        <v/>
      </c>
      <c r="U9" s="88" t="str">
        <f>IFERROR(
IF($W$1='(HIDE) MASTER-Chart'!$J$2,
VLOOKUP(H9,'(HIDE) MASTER-Chart'!$B:$G,4,FALSE),
VLOOKUP(H9,'(HIDE) MASTER-Chart'!$M:$R,4,FALSE)),"")</f>
        <v/>
      </c>
      <c r="V9" s="87" t="str">
        <f t="shared" ref="V9:V62" si="8">IF(ISBLANK(H9),"",CONCATENATE("(",H9,")"))</f>
        <v/>
      </c>
      <c r="W9" s="88" t="str">
        <f>IFERROR(
IF($W$1='(HIDE) MASTER-Chart'!$J$2,
VLOOKUP(J9,'(HIDE) MASTER-Chart'!$B:$G,4,FALSE),
VLOOKUP(J9,'(HIDE) MASTER-Chart'!$M:$R,4,FALSE)),"")</f>
        <v/>
      </c>
      <c r="X9" s="87" t="str">
        <f t="shared" ref="X9:X62" si="9">IF(ISBLANK(J9),"",CONCATENATE("(",J9,")"))</f>
        <v/>
      </c>
      <c r="Y9" s="88" t="str">
        <f>IFERROR(
IF($W$1='(HIDE) MASTER-Chart'!$J$2,
VLOOKUP(L9,'(HIDE) MASTER-Chart'!$B:$G,4,FALSE),
VLOOKUP(L9,'(HIDE) MASTER-Chart'!$M:$R,4,FALSE)),"")</f>
        <v/>
      </c>
      <c r="Z9" s="89" t="str">
        <f t="shared" ref="Z9:Z62" si="10">IF(ISBLANK(L9),"",CONCATENATE("(",L9,")"))</f>
        <v/>
      </c>
    </row>
    <row r="10" spans="1:26" ht="15.95" customHeight="1" x14ac:dyDescent="0.4">
      <c r="A10" s="64" t="s">
        <v>341</v>
      </c>
      <c r="B10" s="239">
        <v>2</v>
      </c>
      <c r="C10" s="240"/>
      <c r="D10" s="241">
        <v>2</v>
      </c>
      <c r="E10" s="240"/>
      <c r="F10" s="241"/>
      <c r="G10" s="240"/>
      <c r="H10" s="241"/>
      <c r="I10" s="240"/>
      <c r="J10" s="241"/>
      <c r="K10" s="240"/>
      <c r="L10" s="241"/>
      <c r="M10" s="239"/>
      <c r="N10" s="65" t="s">
        <v>348</v>
      </c>
      <c r="O10" s="66">
        <f>IFERROR(
IF($W$1='(HIDE) MASTER-Chart'!$J$2,
VLOOKUP(B10,'(HIDE) MASTER-Chart'!$B:$G,4,FALSE),
VLOOKUP(B10,'(HIDE) MASTER-Chart'!$M:$R,4,FALSE)),"")</f>
        <v>47607</v>
      </c>
      <c r="P10" s="67" t="str">
        <f t="shared" si="5"/>
        <v>(2)</v>
      </c>
      <c r="Q10" s="69">
        <f>IFERROR(
IF($W$1='(HIDE) MASTER-Chart'!$J$2,
VLOOKUP(D10,'(HIDE) MASTER-Chart'!$B:$G,4,FALSE),
VLOOKUP(D10,'(HIDE) MASTER-Chart'!$M:$R,4,FALSE)),"")</f>
        <v>47607</v>
      </c>
      <c r="R10" s="67" t="str">
        <f t="shared" si="6"/>
        <v>(2)</v>
      </c>
      <c r="S10" s="69" t="str">
        <f>IFERROR(
IF($W$1='(HIDE) MASTER-Chart'!$J$2,
VLOOKUP(F10,'(HIDE) MASTER-Chart'!$B:$G,4,FALSE),
VLOOKUP(F10,'(HIDE) MASTER-Chart'!$M:$R,4,FALSE)),"")</f>
        <v/>
      </c>
      <c r="T10" s="67" t="str">
        <f t="shared" si="7"/>
        <v/>
      </c>
      <c r="U10" s="69" t="str">
        <f>IFERROR(
IF($W$1='(HIDE) MASTER-Chart'!$J$2,
VLOOKUP(H10,'(HIDE) MASTER-Chart'!$B:$G,4,FALSE),
VLOOKUP(H10,'(HIDE) MASTER-Chart'!$M:$R,4,FALSE)),"")</f>
        <v/>
      </c>
      <c r="V10" s="67" t="str">
        <f t="shared" si="8"/>
        <v/>
      </c>
      <c r="W10" s="69" t="str">
        <f>IFERROR(
IF($W$1='(HIDE) MASTER-Chart'!$J$2,
VLOOKUP(J10,'(HIDE) MASTER-Chart'!$B:$G,4,FALSE),
VLOOKUP(J10,'(HIDE) MASTER-Chart'!$M:$R,4,FALSE)),"")</f>
        <v/>
      </c>
      <c r="X10" s="67" t="str">
        <f t="shared" si="9"/>
        <v/>
      </c>
      <c r="Y10" s="69" t="str">
        <f>IFERROR(
IF($W$1='(HIDE) MASTER-Chart'!$J$2,
VLOOKUP(L10,'(HIDE) MASTER-Chart'!$B:$G,4,FALSE),
VLOOKUP(L10,'(HIDE) MASTER-Chart'!$M:$R,4,FALSE)),"")</f>
        <v/>
      </c>
      <c r="Z10" s="84" t="str">
        <f t="shared" si="10"/>
        <v/>
      </c>
    </row>
    <row r="11" spans="1:26" ht="15.95" customHeight="1" thickBot="1" x14ac:dyDescent="0.45">
      <c r="A11" s="71"/>
      <c r="B11" s="236"/>
      <c r="C11" s="237"/>
      <c r="D11" s="238"/>
      <c r="E11" s="237"/>
      <c r="F11" s="238"/>
      <c r="G11" s="237"/>
      <c r="H11" s="238"/>
      <c r="I11" s="237"/>
      <c r="J11" s="238"/>
      <c r="K11" s="237"/>
      <c r="L11" s="238"/>
      <c r="M11" s="236"/>
      <c r="N11" s="72" t="s">
        <v>337</v>
      </c>
      <c r="O11" s="73" t="str">
        <f>IF(ISERROR(VLOOKUP(B11,'(HIDE) MASTER-Chart'!$B:$G,5,FALSE)),"",VLOOKUP(B11,'(HIDE) MASTER-Chart'!$B:$G,5,FALSE))</f>
        <v/>
      </c>
      <c r="P11" s="74" t="str">
        <f t="shared" si="5"/>
        <v/>
      </c>
      <c r="Q11" s="75" t="str">
        <f>IF(ISERROR(VLOOKUP(D11,'(HIDE) MASTER-Chart'!$B:$G,5,FALSE)),"",VLOOKUP(D11,'(HIDE) MASTER-Chart'!$B:$G,5,FALSE))</f>
        <v/>
      </c>
      <c r="R11" s="74" t="str">
        <f t="shared" si="6"/>
        <v/>
      </c>
      <c r="S11" s="75" t="str">
        <f>IF(ISERROR(VLOOKUP(F11,'(HIDE) MASTER-Chart'!$B:$G,5,FALSE)),"",VLOOKUP(F11,'(HIDE) MASTER-Chart'!$B:$G,5,FALSE))</f>
        <v/>
      </c>
      <c r="T11" s="74" t="str">
        <f t="shared" si="7"/>
        <v/>
      </c>
      <c r="U11" s="75" t="str">
        <f>IF(ISERROR(VLOOKUP(H11,'(HIDE) MASTER-Chart'!$B:$G,5,FALSE)),"",VLOOKUP(H11,'(HIDE) MASTER-Chart'!$B:$G,5,FALSE))</f>
        <v/>
      </c>
      <c r="V11" s="74" t="str">
        <f t="shared" si="8"/>
        <v/>
      </c>
      <c r="W11" s="75" t="str">
        <f>IF(ISERROR(VLOOKUP(J11,'(HIDE) MASTER-Chart'!$B:$G,5,FALSE)),"",VLOOKUP(J11,'(HIDE) MASTER-Chart'!$B:$G,5,FALSE))</f>
        <v/>
      </c>
      <c r="X11" s="74" t="str">
        <f t="shared" si="9"/>
        <v/>
      </c>
      <c r="Y11" s="75" t="str">
        <f>IF(ISERROR(VLOOKUP(L11,'(HIDE) MASTER-Chart'!$B:$G,5,FALSE)),"",VLOOKUP(L11,'(HIDE) MASTER-Chart'!$B:$G,5,FALSE))</f>
        <v/>
      </c>
      <c r="Z11" s="85" t="str">
        <f t="shared" si="10"/>
        <v/>
      </c>
    </row>
    <row r="12" spans="1:26" ht="15.95" customHeight="1" x14ac:dyDescent="0.4">
      <c r="A12" s="76"/>
      <c r="B12" s="257">
        <v>5</v>
      </c>
      <c r="C12" s="258"/>
      <c r="D12" s="259">
        <v>5</v>
      </c>
      <c r="E12" s="258"/>
      <c r="F12" s="259">
        <v>6</v>
      </c>
      <c r="G12" s="258"/>
      <c r="H12" s="259"/>
      <c r="I12" s="258"/>
      <c r="J12" s="259"/>
      <c r="K12" s="258"/>
      <c r="L12" s="259"/>
      <c r="M12" s="257"/>
      <c r="N12" s="77" t="s">
        <v>346</v>
      </c>
      <c r="O12" s="86">
        <f>IFERROR(
IF($W$1='(HIDE) MASTER-Chart'!$J$2,
VLOOKUP(B12,'(HIDE) MASTER-Chart'!$B:$G,4,FALSE),
VLOOKUP(B12,'(HIDE) MASTER-Chart'!$M:$R,4,FALSE)),"")</f>
        <v>52029</v>
      </c>
      <c r="P12" s="87" t="str">
        <f t="shared" si="5"/>
        <v>(5)</v>
      </c>
      <c r="Q12" s="88">
        <f>IFERROR(
IF($W$1='(HIDE) MASTER-Chart'!$J$2,
VLOOKUP(D12,'(HIDE) MASTER-Chart'!$B:$G,4,FALSE),
VLOOKUP(D12,'(HIDE) MASTER-Chart'!$M:$R,4,FALSE)),"")</f>
        <v>52029</v>
      </c>
      <c r="R12" s="87" t="str">
        <f t="shared" si="6"/>
        <v>(5)</v>
      </c>
      <c r="S12" s="88">
        <f>IFERROR(
IF($W$1='(HIDE) MASTER-Chart'!$J$2,
VLOOKUP(F12,'(HIDE) MASTER-Chart'!$B:$G,4,FALSE),
VLOOKUP(F12,'(HIDE) MASTER-Chart'!$M:$R,4,FALSE)),"")</f>
        <v>53724</v>
      </c>
      <c r="T12" s="87" t="str">
        <f t="shared" si="7"/>
        <v>(6)</v>
      </c>
      <c r="U12" s="88" t="str">
        <f>IFERROR(
IF($W$1='(HIDE) MASTER-Chart'!$J$2,
VLOOKUP(H12,'(HIDE) MASTER-Chart'!$B:$G,4,FALSE),
VLOOKUP(H12,'(HIDE) MASTER-Chart'!$M:$R,4,FALSE)),"")</f>
        <v/>
      </c>
      <c r="V12" s="87" t="str">
        <f t="shared" si="8"/>
        <v/>
      </c>
      <c r="W12" s="88" t="str">
        <f>IFERROR(
IF($W$1='(HIDE) MASTER-Chart'!$J$2,
VLOOKUP(J12,'(HIDE) MASTER-Chart'!$B:$G,4,FALSE),
VLOOKUP(J12,'(HIDE) MASTER-Chart'!$M:$R,4,FALSE)),"")</f>
        <v/>
      </c>
      <c r="X12" s="87" t="str">
        <f t="shared" si="9"/>
        <v/>
      </c>
      <c r="Y12" s="88" t="str">
        <f>IFERROR(
IF($W$1='(HIDE) MASTER-Chart'!$J$2,
VLOOKUP(L12,'(HIDE) MASTER-Chart'!$B:$G,4,FALSE),
VLOOKUP(L12,'(HIDE) MASTER-Chart'!$M:$R,4,FALSE)),"")</f>
        <v/>
      </c>
      <c r="Z12" s="89" t="str">
        <f t="shared" si="10"/>
        <v/>
      </c>
    </row>
    <row r="13" spans="1:26" ht="15.95" customHeight="1" x14ac:dyDescent="0.4">
      <c r="A13" s="64" t="s">
        <v>342</v>
      </c>
      <c r="B13" s="239">
        <v>3</v>
      </c>
      <c r="C13" s="240"/>
      <c r="D13" s="241">
        <v>3</v>
      </c>
      <c r="E13" s="240"/>
      <c r="F13" s="241">
        <v>4</v>
      </c>
      <c r="G13" s="240"/>
      <c r="H13" s="241"/>
      <c r="I13" s="240"/>
      <c r="J13" s="241"/>
      <c r="K13" s="240"/>
      <c r="L13" s="241"/>
      <c r="M13" s="239"/>
      <c r="N13" s="65" t="s">
        <v>348</v>
      </c>
      <c r="O13" s="66">
        <f>IFERROR(
IF($W$1='(HIDE) MASTER-Chart'!$J$2,
VLOOKUP(B13,'(HIDE) MASTER-Chart'!$B:$G,4,FALSE),
VLOOKUP(B13,'(HIDE) MASTER-Chart'!$M:$R,4,FALSE)),"")</f>
        <v>49051</v>
      </c>
      <c r="P13" s="67" t="str">
        <f t="shared" si="5"/>
        <v>(3)</v>
      </c>
      <c r="Q13" s="69">
        <f>IFERROR(
IF($W$1='(HIDE) MASTER-Chart'!$J$2,
VLOOKUP(D13,'(HIDE) MASTER-Chart'!$B:$G,4,FALSE),
VLOOKUP(D13,'(HIDE) MASTER-Chart'!$M:$R,4,FALSE)),"")</f>
        <v>49051</v>
      </c>
      <c r="R13" s="67" t="str">
        <f t="shared" si="6"/>
        <v>(3)</v>
      </c>
      <c r="S13" s="69">
        <f>IFERROR(
IF($W$1='(HIDE) MASTER-Chart'!$J$2,
VLOOKUP(F13,'(HIDE) MASTER-Chart'!$B:$G,4,FALSE),
VLOOKUP(F13,'(HIDE) MASTER-Chart'!$M:$R,4,FALSE)),"")</f>
        <v>50493</v>
      </c>
      <c r="T13" s="67" t="str">
        <f t="shared" si="7"/>
        <v>(4)</v>
      </c>
      <c r="U13" s="69" t="str">
        <f>IFERROR(
IF($W$1='(HIDE) MASTER-Chart'!$J$2,
VLOOKUP(H13,'(HIDE) MASTER-Chart'!$B:$G,4,FALSE),
VLOOKUP(H13,'(HIDE) MASTER-Chart'!$M:$R,4,FALSE)),"")</f>
        <v/>
      </c>
      <c r="V13" s="67" t="str">
        <f t="shared" si="8"/>
        <v/>
      </c>
      <c r="W13" s="69" t="str">
        <f>IFERROR(
IF($W$1='(HIDE) MASTER-Chart'!$J$2,
VLOOKUP(J13,'(HIDE) MASTER-Chart'!$B:$G,4,FALSE),
VLOOKUP(J13,'(HIDE) MASTER-Chart'!$M:$R,4,FALSE)),"")</f>
        <v/>
      </c>
      <c r="X13" s="67" t="str">
        <f t="shared" si="9"/>
        <v/>
      </c>
      <c r="Y13" s="69" t="str">
        <f>IFERROR(
IF($W$1='(HIDE) MASTER-Chart'!$J$2,
VLOOKUP(L13,'(HIDE) MASTER-Chart'!$B:$G,4,FALSE),
VLOOKUP(L13,'(HIDE) MASTER-Chart'!$M:$R,4,FALSE)),"")</f>
        <v/>
      </c>
      <c r="Z13" s="84" t="str">
        <f t="shared" si="10"/>
        <v/>
      </c>
    </row>
    <row r="14" spans="1:26" ht="15.95" customHeight="1" thickBot="1" x14ac:dyDescent="0.45">
      <c r="A14" s="71"/>
      <c r="B14" s="236"/>
      <c r="C14" s="237"/>
      <c r="D14" s="238"/>
      <c r="E14" s="237"/>
      <c r="F14" s="238"/>
      <c r="G14" s="237"/>
      <c r="H14" s="238"/>
      <c r="I14" s="237"/>
      <c r="J14" s="238"/>
      <c r="K14" s="237"/>
      <c r="L14" s="238"/>
      <c r="M14" s="236"/>
      <c r="N14" s="72" t="s">
        <v>337</v>
      </c>
      <c r="O14" s="73" t="str">
        <f>IF(ISERROR(VLOOKUP(B14,'(HIDE) MASTER-Chart'!$B:$G,5,FALSE)),"",VLOOKUP(B14,'(HIDE) MASTER-Chart'!$B:$G,5,FALSE))</f>
        <v/>
      </c>
      <c r="P14" s="74" t="str">
        <f t="shared" si="5"/>
        <v/>
      </c>
      <c r="Q14" s="75" t="str">
        <f>IF(ISERROR(VLOOKUP(D14,'(HIDE) MASTER-Chart'!$B:$G,5,FALSE)),"",VLOOKUP(D14,'(HIDE) MASTER-Chart'!$B:$G,5,FALSE))</f>
        <v/>
      </c>
      <c r="R14" s="74" t="str">
        <f t="shared" si="6"/>
        <v/>
      </c>
      <c r="S14" s="75" t="str">
        <f>IF(ISERROR(VLOOKUP(F14,'(HIDE) MASTER-Chart'!$B:$G,5,FALSE)),"",VLOOKUP(F14,'(HIDE) MASTER-Chart'!$B:$G,5,FALSE))</f>
        <v/>
      </c>
      <c r="T14" s="74" t="str">
        <f t="shared" si="7"/>
        <v/>
      </c>
      <c r="U14" s="75" t="str">
        <f>IF(ISERROR(VLOOKUP(H14,'(HIDE) MASTER-Chart'!$B:$G,5,FALSE)),"",VLOOKUP(H14,'(HIDE) MASTER-Chart'!$B:$G,5,FALSE))</f>
        <v/>
      </c>
      <c r="V14" s="74" t="str">
        <f t="shared" si="8"/>
        <v/>
      </c>
      <c r="W14" s="75" t="str">
        <f>IF(ISERROR(VLOOKUP(J14,'(HIDE) MASTER-Chart'!$B:$G,5,FALSE)),"",VLOOKUP(J14,'(HIDE) MASTER-Chart'!$B:$G,5,FALSE))</f>
        <v/>
      </c>
      <c r="X14" s="74" t="str">
        <f t="shared" si="9"/>
        <v/>
      </c>
      <c r="Y14" s="75" t="str">
        <f>IF(ISERROR(VLOOKUP(L14,'(HIDE) MASTER-Chart'!$B:$G,5,FALSE)),"",VLOOKUP(L14,'(HIDE) MASTER-Chart'!$B:$G,5,FALSE))</f>
        <v/>
      </c>
      <c r="Z14" s="85" t="str">
        <f t="shared" si="10"/>
        <v/>
      </c>
    </row>
    <row r="15" spans="1:26" ht="15.95" customHeight="1" x14ac:dyDescent="0.4">
      <c r="A15" s="76"/>
      <c r="B15" s="257">
        <v>5</v>
      </c>
      <c r="C15" s="258"/>
      <c r="D15" s="259">
        <v>6</v>
      </c>
      <c r="E15" s="258"/>
      <c r="F15" s="259">
        <v>6</v>
      </c>
      <c r="G15" s="258"/>
      <c r="H15" s="259">
        <v>7</v>
      </c>
      <c r="I15" s="258"/>
      <c r="J15" s="259"/>
      <c r="K15" s="258"/>
      <c r="L15" s="259"/>
      <c r="M15" s="257"/>
      <c r="N15" s="77" t="s">
        <v>346</v>
      </c>
      <c r="O15" s="86">
        <f>IFERROR(
IF($W$1='(HIDE) MASTER-Chart'!$J$2,
VLOOKUP(B15,'(HIDE) MASTER-Chart'!$B:$G,4,FALSE),
VLOOKUP(B15,'(HIDE) MASTER-Chart'!$M:$R,4,FALSE)),"")</f>
        <v>52029</v>
      </c>
      <c r="P15" s="87" t="str">
        <f t="shared" si="5"/>
        <v>(5)</v>
      </c>
      <c r="Q15" s="88">
        <f>IFERROR(
IF($W$1='(HIDE) MASTER-Chart'!$J$2,
VLOOKUP(D15,'(HIDE) MASTER-Chart'!$B:$G,4,FALSE),
VLOOKUP(D15,'(HIDE) MASTER-Chart'!$M:$R,4,FALSE)),"")</f>
        <v>53724</v>
      </c>
      <c r="R15" s="87" t="str">
        <f t="shared" si="6"/>
        <v>(6)</v>
      </c>
      <c r="S15" s="88">
        <f>IFERROR(
IF($W$1='(HIDE) MASTER-Chart'!$J$2,
VLOOKUP(F15,'(HIDE) MASTER-Chart'!$B:$G,4,FALSE),
VLOOKUP(F15,'(HIDE) MASTER-Chart'!$M:$R,4,FALSE)),"")</f>
        <v>53724</v>
      </c>
      <c r="T15" s="87" t="str">
        <f t="shared" si="7"/>
        <v>(6)</v>
      </c>
      <c r="U15" s="88">
        <f>IFERROR(
IF($W$1='(HIDE) MASTER-Chart'!$J$2,
VLOOKUP(H15,'(HIDE) MASTER-Chart'!$B:$G,4,FALSE),
VLOOKUP(H15,'(HIDE) MASTER-Chart'!$M:$R,4,FALSE)),"")</f>
        <v>55167</v>
      </c>
      <c r="V15" s="87" t="str">
        <f t="shared" si="8"/>
        <v>(7)</v>
      </c>
      <c r="W15" s="88" t="str">
        <f>IFERROR(
IF($W$1='(HIDE) MASTER-Chart'!$J$2,
VLOOKUP(J15,'(HIDE) MASTER-Chart'!$B:$G,4,FALSE),
VLOOKUP(J15,'(HIDE) MASTER-Chart'!$M:$R,4,FALSE)),"")</f>
        <v/>
      </c>
      <c r="X15" s="87" t="str">
        <f t="shared" si="9"/>
        <v/>
      </c>
      <c r="Y15" s="88" t="str">
        <f>IFERROR(
IF($W$1='(HIDE) MASTER-Chart'!$J$2,
VLOOKUP(L15,'(HIDE) MASTER-Chart'!$B:$G,4,FALSE),
VLOOKUP(L15,'(HIDE) MASTER-Chart'!$M:$R,4,FALSE)),"")</f>
        <v/>
      </c>
      <c r="Z15" s="89" t="str">
        <f t="shared" si="10"/>
        <v/>
      </c>
    </row>
    <row r="16" spans="1:26" ht="15.95" customHeight="1" x14ac:dyDescent="0.4">
      <c r="A16" s="64" t="s">
        <v>343</v>
      </c>
      <c r="B16" s="239">
        <v>3</v>
      </c>
      <c r="C16" s="240"/>
      <c r="D16" s="241">
        <v>4</v>
      </c>
      <c r="E16" s="240"/>
      <c r="F16" s="241">
        <v>4</v>
      </c>
      <c r="G16" s="240"/>
      <c r="H16" s="241">
        <v>5</v>
      </c>
      <c r="I16" s="240"/>
      <c r="J16" s="241"/>
      <c r="K16" s="240"/>
      <c r="L16" s="241"/>
      <c r="M16" s="239"/>
      <c r="N16" s="65" t="s">
        <v>348</v>
      </c>
      <c r="O16" s="66">
        <f>IFERROR(
IF($W$1='(HIDE) MASTER-Chart'!$J$2,
VLOOKUP(B16,'(HIDE) MASTER-Chart'!$B:$G,4,FALSE),
VLOOKUP(B16,'(HIDE) MASTER-Chart'!$M:$R,4,FALSE)),"")</f>
        <v>49051</v>
      </c>
      <c r="P16" s="67" t="str">
        <f t="shared" si="5"/>
        <v>(3)</v>
      </c>
      <c r="Q16" s="69">
        <f>IFERROR(
IF($W$1='(HIDE) MASTER-Chart'!$J$2,
VLOOKUP(D16,'(HIDE) MASTER-Chart'!$B:$G,4,FALSE),
VLOOKUP(D16,'(HIDE) MASTER-Chart'!$M:$R,4,FALSE)),"")</f>
        <v>50493</v>
      </c>
      <c r="R16" s="67" t="str">
        <f t="shared" si="6"/>
        <v>(4)</v>
      </c>
      <c r="S16" s="69">
        <f>IFERROR(
IF($W$1='(HIDE) MASTER-Chart'!$J$2,
VLOOKUP(F16,'(HIDE) MASTER-Chart'!$B:$G,4,FALSE),
VLOOKUP(F16,'(HIDE) MASTER-Chart'!$M:$R,4,FALSE)),"")</f>
        <v>50493</v>
      </c>
      <c r="T16" s="67" t="str">
        <f t="shared" si="7"/>
        <v>(4)</v>
      </c>
      <c r="U16" s="69">
        <f>IFERROR(
IF($W$1='(HIDE) MASTER-Chart'!$J$2,
VLOOKUP(H16,'(HIDE) MASTER-Chart'!$B:$G,4,FALSE),
VLOOKUP(H16,'(HIDE) MASTER-Chart'!$M:$R,4,FALSE)),"")</f>
        <v>52029</v>
      </c>
      <c r="V16" s="67" t="str">
        <f t="shared" si="8"/>
        <v>(5)</v>
      </c>
      <c r="W16" s="69" t="str">
        <f>IFERROR(
IF($W$1='(HIDE) MASTER-Chart'!$J$2,
VLOOKUP(J16,'(HIDE) MASTER-Chart'!$B:$G,4,FALSE),
VLOOKUP(J16,'(HIDE) MASTER-Chart'!$M:$R,4,FALSE)),"")</f>
        <v/>
      </c>
      <c r="X16" s="67" t="str">
        <f t="shared" si="9"/>
        <v/>
      </c>
      <c r="Y16" s="69" t="str">
        <f>IFERROR(
IF($W$1='(HIDE) MASTER-Chart'!$J$2,
VLOOKUP(L16,'(HIDE) MASTER-Chart'!$B:$G,4,FALSE),
VLOOKUP(L16,'(HIDE) MASTER-Chart'!$M:$R,4,FALSE)),"")</f>
        <v/>
      </c>
      <c r="Z16" s="84" t="str">
        <f t="shared" si="10"/>
        <v/>
      </c>
    </row>
    <row r="17" spans="1:26" ht="15.95" customHeight="1" thickBot="1" x14ac:dyDescent="0.45">
      <c r="A17" s="71"/>
      <c r="B17" s="236"/>
      <c r="C17" s="237"/>
      <c r="D17" s="238"/>
      <c r="E17" s="237"/>
      <c r="F17" s="238"/>
      <c r="G17" s="237"/>
      <c r="H17" s="238"/>
      <c r="I17" s="237"/>
      <c r="J17" s="238"/>
      <c r="K17" s="237"/>
      <c r="L17" s="238"/>
      <c r="M17" s="236"/>
      <c r="N17" s="72" t="s">
        <v>337</v>
      </c>
      <c r="O17" s="73" t="str">
        <f>IF(ISERROR(VLOOKUP(B17,'(HIDE) MASTER-Chart'!$B:$G,5,FALSE)),"",VLOOKUP(B17,'(HIDE) MASTER-Chart'!$B:$G,5,FALSE))</f>
        <v/>
      </c>
      <c r="P17" s="74" t="str">
        <f t="shared" si="5"/>
        <v/>
      </c>
      <c r="Q17" s="75" t="str">
        <f>IF(ISERROR(VLOOKUP(D17,'(HIDE) MASTER-Chart'!$B:$G,5,FALSE)),"",VLOOKUP(D17,'(HIDE) MASTER-Chart'!$B:$G,5,FALSE))</f>
        <v/>
      </c>
      <c r="R17" s="74" t="str">
        <f t="shared" si="6"/>
        <v/>
      </c>
      <c r="S17" s="75" t="str">
        <f>IF(ISERROR(VLOOKUP(F17,'(HIDE) MASTER-Chart'!$B:$G,5,FALSE)),"",VLOOKUP(F17,'(HIDE) MASTER-Chart'!$B:$G,5,FALSE))</f>
        <v/>
      </c>
      <c r="T17" s="74" t="str">
        <f t="shared" si="7"/>
        <v/>
      </c>
      <c r="U17" s="75" t="str">
        <f>IF(ISERROR(VLOOKUP(H17,'(HIDE) MASTER-Chart'!$B:$G,5,FALSE)),"",VLOOKUP(H17,'(HIDE) MASTER-Chart'!$B:$G,5,FALSE))</f>
        <v/>
      </c>
      <c r="V17" s="74" t="str">
        <f t="shared" si="8"/>
        <v/>
      </c>
      <c r="W17" s="75" t="str">
        <f>IF(ISERROR(VLOOKUP(J17,'(HIDE) MASTER-Chart'!$B:$G,5,FALSE)),"",VLOOKUP(J17,'(HIDE) MASTER-Chart'!$B:$G,5,FALSE))</f>
        <v/>
      </c>
      <c r="X17" s="74" t="str">
        <f t="shared" si="9"/>
        <v/>
      </c>
      <c r="Y17" s="75" t="str">
        <f>IF(ISERROR(VLOOKUP(L17,'(HIDE) MASTER-Chart'!$B:$G,5,FALSE)),"",VLOOKUP(L17,'(HIDE) MASTER-Chart'!$B:$G,5,FALSE))</f>
        <v/>
      </c>
      <c r="Z17" s="85" t="str">
        <f t="shared" si="10"/>
        <v/>
      </c>
    </row>
    <row r="18" spans="1:26" ht="15.95" customHeight="1" x14ac:dyDescent="0.4">
      <c r="A18" s="76"/>
      <c r="B18" s="257">
        <v>6</v>
      </c>
      <c r="C18" s="258"/>
      <c r="D18" s="259">
        <v>7</v>
      </c>
      <c r="E18" s="258"/>
      <c r="F18" s="259">
        <v>7</v>
      </c>
      <c r="G18" s="258"/>
      <c r="H18" s="259">
        <v>7</v>
      </c>
      <c r="I18" s="258"/>
      <c r="J18" s="259">
        <v>8</v>
      </c>
      <c r="K18" s="258"/>
      <c r="L18" s="259"/>
      <c r="M18" s="257"/>
      <c r="N18" s="77" t="s">
        <v>346</v>
      </c>
      <c r="O18" s="86">
        <f>IFERROR(
IF($W$1='(HIDE) MASTER-Chart'!$J$2,
VLOOKUP(B18,'(HIDE) MASTER-Chart'!$B:$G,4,FALSE),
VLOOKUP(B18,'(HIDE) MASTER-Chart'!$M:$R,4,FALSE)),"")</f>
        <v>53724</v>
      </c>
      <c r="P18" s="87" t="str">
        <f t="shared" si="5"/>
        <v>(6)</v>
      </c>
      <c r="Q18" s="88">
        <f>IFERROR(
IF($W$1='(HIDE) MASTER-Chart'!$J$2,
VLOOKUP(D18,'(HIDE) MASTER-Chart'!$B:$G,4,FALSE),
VLOOKUP(D18,'(HIDE) MASTER-Chart'!$M:$R,4,FALSE)),"")</f>
        <v>55167</v>
      </c>
      <c r="R18" s="87" t="str">
        <f t="shared" si="6"/>
        <v>(7)</v>
      </c>
      <c r="S18" s="88">
        <f>IFERROR(
IF($W$1='(HIDE) MASTER-Chart'!$J$2,
VLOOKUP(F18,'(HIDE) MASTER-Chart'!$B:$G,4,FALSE),
VLOOKUP(F18,'(HIDE) MASTER-Chart'!$M:$R,4,FALSE)),"")</f>
        <v>55167</v>
      </c>
      <c r="T18" s="87" t="str">
        <f t="shared" si="7"/>
        <v>(7)</v>
      </c>
      <c r="U18" s="88">
        <f>IFERROR(
IF($W$1='(HIDE) MASTER-Chart'!$J$2,
VLOOKUP(H18,'(HIDE) MASTER-Chart'!$B:$G,4,FALSE),
VLOOKUP(H18,'(HIDE) MASTER-Chart'!$M:$R,4,FALSE)),"")</f>
        <v>55167</v>
      </c>
      <c r="V18" s="87" t="str">
        <f t="shared" si="8"/>
        <v>(7)</v>
      </c>
      <c r="W18" s="88">
        <f>IFERROR(
IF($W$1='(HIDE) MASTER-Chart'!$J$2,
VLOOKUP(J18,'(HIDE) MASTER-Chart'!$B:$G,4,FALSE),
VLOOKUP(J18,'(HIDE) MASTER-Chart'!$M:$R,4,FALSE)),"")</f>
        <v>56775</v>
      </c>
      <c r="X18" s="87" t="str">
        <f t="shared" si="9"/>
        <v>(8)</v>
      </c>
      <c r="Y18" s="88" t="str">
        <f>IFERROR(
IF($W$1='(HIDE) MASTER-Chart'!$J$2,
VLOOKUP(L18,'(HIDE) MASTER-Chart'!$B:$G,4,FALSE),
VLOOKUP(L18,'(HIDE) MASTER-Chart'!$M:$R,4,FALSE)),"")</f>
        <v/>
      </c>
      <c r="Z18" s="89" t="str">
        <f t="shared" si="10"/>
        <v/>
      </c>
    </row>
    <row r="19" spans="1:26" ht="15.95" customHeight="1" x14ac:dyDescent="0.4">
      <c r="A19" s="64" t="s">
        <v>349</v>
      </c>
      <c r="B19" s="239">
        <v>4</v>
      </c>
      <c r="C19" s="240"/>
      <c r="D19" s="241">
        <v>5</v>
      </c>
      <c r="E19" s="240"/>
      <c r="F19" s="241">
        <v>5</v>
      </c>
      <c r="G19" s="240"/>
      <c r="H19" s="241">
        <v>5</v>
      </c>
      <c r="I19" s="240"/>
      <c r="J19" s="241">
        <v>6</v>
      </c>
      <c r="K19" s="240"/>
      <c r="L19" s="241"/>
      <c r="M19" s="239"/>
      <c r="N19" s="65" t="s">
        <v>348</v>
      </c>
      <c r="O19" s="66">
        <f>IFERROR(
IF($W$1='(HIDE) MASTER-Chart'!$J$2,
VLOOKUP(B19,'(HIDE) MASTER-Chart'!$B:$G,4,FALSE),
VLOOKUP(B19,'(HIDE) MASTER-Chart'!$M:$R,4,FALSE)),"")</f>
        <v>50493</v>
      </c>
      <c r="P19" s="67" t="str">
        <f t="shared" si="5"/>
        <v>(4)</v>
      </c>
      <c r="Q19" s="69">
        <f>IFERROR(
IF($W$1='(HIDE) MASTER-Chart'!$J$2,
VLOOKUP(D19,'(HIDE) MASTER-Chart'!$B:$G,4,FALSE),
VLOOKUP(D19,'(HIDE) MASTER-Chart'!$M:$R,4,FALSE)),"")</f>
        <v>52029</v>
      </c>
      <c r="R19" s="67" t="str">
        <f t="shared" si="6"/>
        <v>(5)</v>
      </c>
      <c r="S19" s="69">
        <f>IFERROR(
IF($W$1='(HIDE) MASTER-Chart'!$J$2,
VLOOKUP(F19,'(HIDE) MASTER-Chart'!$B:$G,4,FALSE),
VLOOKUP(F19,'(HIDE) MASTER-Chart'!$M:$R,4,FALSE)),"")</f>
        <v>52029</v>
      </c>
      <c r="T19" s="67" t="str">
        <f t="shared" si="7"/>
        <v>(5)</v>
      </c>
      <c r="U19" s="69">
        <f>IFERROR(
IF($W$1='(HIDE) MASTER-Chart'!$J$2,
VLOOKUP(H19,'(HIDE) MASTER-Chart'!$B:$G,4,FALSE),
VLOOKUP(H19,'(HIDE) MASTER-Chart'!$M:$R,4,FALSE)),"")</f>
        <v>52029</v>
      </c>
      <c r="V19" s="67" t="str">
        <f t="shared" si="8"/>
        <v>(5)</v>
      </c>
      <c r="W19" s="69">
        <f>IFERROR(
IF($W$1='(HIDE) MASTER-Chart'!$J$2,
VLOOKUP(J19,'(HIDE) MASTER-Chart'!$B:$G,4,FALSE),
VLOOKUP(J19,'(HIDE) MASTER-Chart'!$M:$R,4,FALSE)),"")</f>
        <v>53724</v>
      </c>
      <c r="X19" s="67" t="str">
        <f t="shared" si="9"/>
        <v>(6)</v>
      </c>
      <c r="Y19" s="69" t="str">
        <f>IFERROR(
IF($W$1='(HIDE) MASTER-Chart'!$J$2,
VLOOKUP(L19,'(HIDE) MASTER-Chart'!$B:$G,4,FALSE),
VLOOKUP(L19,'(HIDE) MASTER-Chart'!$M:$R,4,FALSE)),"")</f>
        <v/>
      </c>
      <c r="Z19" s="84" t="str">
        <f t="shared" si="10"/>
        <v/>
      </c>
    </row>
    <row r="20" spans="1:26" ht="15.95" customHeight="1" thickBot="1" x14ac:dyDescent="0.45">
      <c r="A20" s="71"/>
      <c r="B20" s="236"/>
      <c r="C20" s="237"/>
      <c r="D20" s="238"/>
      <c r="E20" s="237"/>
      <c r="F20" s="238"/>
      <c r="G20" s="237"/>
      <c r="H20" s="238"/>
      <c r="I20" s="237"/>
      <c r="J20" s="238"/>
      <c r="K20" s="237"/>
      <c r="L20" s="238"/>
      <c r="M20" s="236"/>
      <c r="N20" s="72" t="s">
        <v>337</v>
      </c>
      <c r="O20" s="73" t="str">
        <f>IF(ISERROR(VLOOKUP(B20,'(HIDE) MASTER-Chart'!$B:$G,5,FALSE)),"",VLOOKUP(B20,'(HIDE) MASTER-Chart'!$B:$G,5,FALSE))</f>
        <v/>
      </c>
      <c r="P20" s="74" t="str">
        <f t="shared" si="5"/>
        <v/>
      </c>
      <c r="Q20" s="75" t="str">
        <f>IF(ISERROR(VLOOKUP(D20,'(HIDE) MASTER-Chart'!$B:$G,5,FALSE)),"",VLOOKUP(D20,'(HIDE) MASTER-Chart'!$B:$G,5,FALSE))</f>
        <v/>
      </c>
      <c r="R20" s="74" t="str">
        <f t="shared" si="6"/>
        <v/>
      </c>
      <c r="S20" s="75" t="str">
        <f>IF(ISERROR(VLOOKUP(F20,'(HIDE) MASTER-Chart'!$B:$G,5,FALSE)),"",VLOOKUP(F20,'(HIDE) MASTER-Chart'!$B:$G,5,FALSE))</f>
        <v/>
      </c>
      <c r="T20" s="74" t="str">
        <f t="shared" si="7"/>
        <v/>
      </c>
      <c r="U20" s="75" t="str">
        <f>IF(ISERROR(VLOOKUP(H20,'(HIDE) MASTER-Chart'!$B:$G,5,FALSE)),"",VLOOKUP(H20,'(HIDE) MASTER-Chart'!$B:$G,5,FALSE))</f>
        <v/>
      </c>
      <c r="V20" s="74" t="str">
        <f t="shared" si="8"/>
        <v/>
      </c>
      <c r="W20" s="75" t="str">
        <f>IF(ISERROR(VLOOKUP(J20,'(HIDE) MASTER-Chart'!$B:$G,5,FALSE)),"",VLOOKUP(J20,'(HIDE) MASTER-Chart'!$B:$G,5,FALSE))</f>
        <v/>
      </c>
      <c r="X20" s="74" t="str">
        <f t="shared" si="9"/>
        <v/>
      </c>
      <c r="Y20" s="75" t="str">
        <f>IF(ISERROR(VLOOKUP(L20,'(HIDE) MASTER-Chart'!$B:$G,5,FALSE)),"",VLOOKUP(L20,'(HIDE) MASTER-Chart'!$B:$G,5,FALSE))</f>
        <v/>
      </c>
      <c r="Z20" s="85" t="str">
        <f t="shared" si="10"/>
        <v/>
      </c>
    </row>
    <row r="21" spans="1:26" ht="15.95" customHeight="1" x14ac:dyDescent="0.4">
      <c r="A21" s="76"/>
      <c r="B21" s="257">
        <v>7</v>
      </c>
      <c r="C21" s="258"/>
      <c r="D21" s="259">
        <v>7</v>
      </c>
      <c r="E21" s="258"/>
      <c r="F21" s="259">
        <v>8</v>
      </c>
      <c r="G21" s="258"/>
      <c r="H21" s="259">
        <v>8</v>
      </c>
      <c r="I21" s="258"/>
      <c r="J21" s="259">
        <v>9</v>
      </c>
      <c r="K21" s="258"/>
      <c r="L21" s="259">
        <v>9</v>
      </c>
      <c r="M21" s="257"/>
      <c r="N21" s="77" t="s">
        <v>346</v>
      </c>
      <c r="O21" s="86">
        <f>IFERROR(
IF($W$1='(HIDE) MASTER-Chart'!$J$2,
VLOOKUP(B21,'(HIDE) MASTER-Chart'!$B:$G,4,FALSE),
VLOOKUP(B21,'(HIDE) MASTER-Chart'!$M:$R,4,FALSE)),"")</f>
        <v>55167</v>
      </c>
      <c r="P21" s="87" t="str">
        <f t="shared" si="5"/>
        <v>(7)</v>
      </c>
      <c r="Q21" s="88">
        <f>IFERROR(
IF($W$1='(HIDE) MASTER-Chart'!$J$2,
VLOOKUP(D21,'(HIDE) MASTER-Chart'!$B:$G,4,FALSE),
VLOOKUP(D21,'(HIDE) MASTER-Chart'!$M:$R,4,FALSE)),"")</f>
        <v>55167</v>
      </c>
      <c r="R21" s="87" t="str">
        <f t="shared" si="6"/>
        <v>(7)</v>
      </c>
      <c r="S21" s="88">
        <f>IFERROR(
IF($W$1='(HIDE) MASTER-Chart'!$J$2,
VLOOKUP(F21,'(HIDE) MASTER-Chart'!$B:$G,4,FALSE),
VLOOKUP(F21,'(HIDE) MASTER-Chart'!$M:$R,4,FALSE)),"")</f>
        <v>56775</v>
      </c>
      <c r="T21" s="87" t="str">
        <f t="shared" si="7"/>
        <v>(8)</v>
      </c>
      <c r="U21" s="88">
        <f>IFERROR(
IF($W$1='(HIDE) MASTER-Chart'!$J$2,
VLOOKUP(H21,'(HIDE) MASTER-Chart'!$B:$G,4,FALSE),
VLOOKUP(H21,'(HIDE) MASTER-Chart'!$M:$R,4,FALSE)),"")</f>
        <v>56775</v>
      </c>
      <c r="V21" s="87" t="str">
        <f t="shared" si="8"/>
        <v>(8)</v>
      </c>
      <c r="W21" s="88">
        <f>IFERROR(
IF($W$1='(HIDE) MASTER-Chart'!$J$2,
VLOOKUP(J21,'(HIDE) MASTER-Chart'!$B:$G,4,FALSE),
VLOOKUP(J21,'(HIDE) MASTER-Chart'!$M:$R,4,FALSE)),"")</f>
        <v>58431</v>
      </c>
      <c r="X21" s="87" t="str">
        <f t="shared" si="9"/>
        <v>(9)</v>
      </c>
      <c r="Y21" s="88">
        <f>IFERROR(
IF($W$1='(HIDE) MASTER-Chart'!$J$2,
VLOOKUP(L21,'(HIDE) MASTER-Chart'!$B:$G,4,FALSE),
VLOOKUP(L21,'(HIDE) MASTER-Chart'!$M:$R,4,FALSE)),"")</f>
        <v>58431</v>
      </c>
      <c r="Z21" s="89" t="str">
        <f t="shared" si="10"/>
        <v>(9)</v>
      </c>
    </row>
    <row r="22" spans="1:26" ht="15.95" customHeight="1" x14ac:dyDescent="0.4">
      <c r="A22" s="64" t="s">
        <v>350</v>
      </c>
      <c r="B22" s="239">
        <v>5</v>
      </c>
      <c r="C22" s="240"/>
      <c r="D22" s="241">
        <v>5</v>
      </c>
      <c r="E22" s="240"/>
      <c r="F22" s="241">
        <v>6</v>
      </c>
      <c r="G22" s="240"/>
      <c r="H22" s="241">
        <v>6</v>
      </c>
      <c r="I22" s="240"/>
      <c r="J22" s="241">
        <v>7</v>
      </c>
      <c r="K22" s="240"/>
      <c r="L22" s="241">
        <v>7</v>
      </c>
      <c r="M22" s="239"/>
      <c r="N22" s="65" t="s">
        <v>348</v>
      </c>
      <c r="O22" s="66">
        <f>IFERROR(
IF($W$1='(HIDE) MASTER-Chart'!$J$2,
VLOOKUP(B22,'(HIDE) MASTER-Chart'!$B:$G,4,FALSE),
VLOOKUP(B22,'(HIDE) MASTER-Chart'!$M:$R,4,FALSE)),"")</f>
        <v>52029</v>
      </c>
      <c r="P22" s="67" t="str">
        <f t="shared" si="5"/>
        <v>(5)</v>
      </c>
      <c r="Q22" s="69">
        <f>IFERROR(
IF($W$1='(HIDE) MASTER-Chart'!$J$2,
VLOOKUP(D22,'(HIDE) MASTER-Chart'!$B:$G,4,FALSE),
VLOOKUP(D22,'(HIDE) MASTER-Chart'!$M:$R,4,FALSE)),"")</f>
        <v>52029</v>
      </c>
      <c r="R22" s="67" t="str">
        <f t="shared" si="6"/>
        <v>(5)</v>
      </c>
      <c r="S22" s="69">
        <f>IFERROR(
IF($W$1='(HIDE) MASTER-Chart'!$J$2,
VLOOKUP(F22,'(HIDE) MASTER-Chart'!$B:$G,4,FALSE),
VLOOKUP(F22,'(HIDE) MASTER-Chart'!$M:$R,4,FALSE)),"")</f>
        <v>53724</v>
      </c>
      <c r="T22" s="67" t="str">
        <f t="shared" si="7"/>
        <v>(6)</v>
      </c>
      <c r="U22" s="69">
        <f>IFERROR(
IF($W$1='(HIDE) MASTER-Chart'!$J$2,
VLOOKUP(H22,'(HIDE) MASTER-Chart'!$B:$G,4,FALSE),
VLOOKUP(H22,'(HIDE) MASTER-Chart'!$M:$R,4,FALSE)),"")</f>
        <v>53724</v>
      </c>
      <c r="V22" s="67" t="str">
        <f t="shared" si="8"/>
        <v>(6)</v>
      </c>
      <c r="W22" s="69">
        <f>IFERROR(
IF($W$1='(HIDE) MASTER-Chart'!$J$2,
VLOOKUP(J22,'(HIDE) MASTER-Chart'!$B:$G,4,FALSE),
VLOOKUP(J22,'(HIDE) MASTER-Chart'!$M:$R,4,FALSE)),"")</f>
        <v>55167</v>
      </c>
      <c r="X22" s="67" t="str">
        <f t="shared" si="9"/>
        <v>(7)</v>
      </c>
      <c r="Y22" s="69">
        <f>IFERROR(
IF($W$1='(HIDE) MASTER-Chart'!$J$2,
VLOOKUP(L22,'(HIDE) MASTER-Chart'!$B:$G,4,FALSE),
VLOOKUP(L22,'(HIDE) MASTER-Chart'!$M:$R,4,FALSE)),"")</f>
        <v>55167</v>
      </c>
      <c r="Z22" s="84" t="str">
        <f t="shared" si="10"/>
        <v>(7)</v>
      </c>
    </row>
    <row r="23" spans="1:26" ht="15.95" customHeight="1" thickBot="1" x14ac:dyDescent="0.45">
      <c r="A23" s="71"/>
      <c r="B23" s="236"/>
      <c r="C23" s="237"/>
      <c r="D23" s="238"/>
      <c r="E23" s="237"/>
      <c r="F23" s="238"/>
      <c r="G23" s="237"/>
      <c r="H23" s="238"/>
      <c r="I23" s="237"/>
      <c r="J23" s="238"/>
      <c r="K23" s="237"/>
      <c r="L23" s="238"/>
      <c r="M23" s="236"/>
      <c r="N23" s="72" t="s">
        <v>337</v>
      </c>
      <c r="O23" s="73" t="str">
        <f>IF(ISERROR(VLOOKUP(B23,'(HIDE) MASTER-Chart'!$B:$G,5,FALSE)),"",VLOOKUP(B23,'(HIDE) MASTER-Chart'!$B:$G,5,FALSE))</f>
        <v/>
      </c>
      <c r="P23" s="74" t="str">
        <f t="shared" si="5"/>
        <v/>
      </c>
      <c r="Q23" s="75" t="str">
        <f>IF(ISERROR(VLOOKUP(D23,'(HIDE) MASTER-Chart'!$B:$G,5,FALSE)),"",VLOOKUP(D23,'(HIDE) MASTER-Chart'!$B:$G,5,FALSE))</f>
        <v/>
      </c>
      <c r="R23" s="74" t="str">
        <f t="shared" si="6"/>
        <v/>
      </c>
      <c r="S23" s="75" t="str">
        <f>IF(ISERROR(VLOOKUP(F23,'(HIDE) MASTER-Chart'!$B:$G,5,FALSE)),"",VLOOKUP(F23,'(HIDE) MASTER-Chart'!$B:$G,5,FALSE))</f>
        <v/>
      </c>
      <c r="T23" s="74" t="str">
        <f t="shared" si="7"/>
        <v/>
      </c>
      <c r="U23" s="75" t="str">
        <f>IF(ISERROR(VLOOKUP(H23,'(HIDE) MASTER-Chart'!$B:$G,5,FALSE)),"",VLOOKUP(H23,'(HIDE) MASTER-Chart'!$B:$G,5,FALSE))</f>
        <v/>
      </c>
      <c r="V23" s="74" t="str">
        <f t="shared" si="8"/>
        <v/>
      </c>
      <c r="W23" s="75" t="str">
        <f>IF(ISERROR(VLOOKUP(J23,'(HIDE) MASTER-Chart'!$B:$G,5,FALSE)),"",VLOOKUP(J23,'(HIDE) MASTER-Chart'!$B:$G,5,FALSE))</f>
        <v/>
      </c>
      <c r="X23" s="74" t="str">
        <f t="shared" si="9"/>
        <v/>
      </c>
      <c r="Y23" s="75" t="str">
        <f>IF(ISERROR(VLOOKUP(L23,'(HIDE) MASTER-Chart'!$B:$G,5,FALSE)),"",VLOOKUP(L23,'(HIDE) MASTER-Chart'!$B:$G,5,FALSE))</f>
        <v/>
      </c>
      <c r="Z23" s="85" t="str">
        <f t="shared" si="10"/>
        <v/>
      </c>
    </row>
    <row r="24" spans="1:26" ht="15.95" customHeight="1" x14ac:dyDescent="0.4">
      <c r="A24" s="76"/>
      <c r="B24" s="257">
        <v>8</v>
      </c>
      <c r="C24" s="258"/>
      <c r="D24" s="259">
        <v>8</v>
      </c>
      <c r="E24" s="258"/>
      <c r="F24" s="259">
        <v>8</v>
      </c>
      <c r="G24" s="258"/>
      <c r="H24" s="259">
        <v>9</v>
      </c>
      <c r="I24" s="258"/>
      <c r="J24" s="259">
        <v>9</v>
      </c>
      <c r="K24" s="258"/>
      <c r="L24" s="259">
        <v>10</v>
      </c>
      <c r="M24" s="257"/>
      <c r="N24" s="77" t="s">
        <v>346</v>
      </c>
      <c r="O24" s="86">
        <f>IFERROR(
IF($W$1='(HIDE) MASTER-Chart'!$J$2,
VLOOKUP(B24,'(HIDE) MASTER-Chart'!$B:$G,4,FALSE),
VLOOKUP(B24,'(HIDE) MASTER-Chart'!$M:$R,4,FALSE)),"")</f>
        <v>56775</v>
      </c>
      <c r="P24" s="87" t="str">
        <f t="shared" si="5"/>
        <v>(8)</v>
      </c>
      <c r="Q24" s="88">
        <f>IFERROR(
IF($W$1='(HIDE) MASTER-Chart'!$J$2,
VLOOKUP(D24,'(HIDE) MASTER-Chart'!$B:$G,4,FALSE),
VLOOKUP(D24,'(HIDE) MASTER-Chart'!$M:$R,4,FALSE)),"")</f>
        <v>56775</v>
      </c>
      <c r="R24" s="87" t="str">
        <f t="shared" si="6"/>
        <v>(8)</v>
      </c>
      <c r="S24" s="88">
        <f>IFERROR(
IF($W$1='(HIDE) MASTER-Chart'!$J$2,
VLOOKUP(F24,'(HIDE) MASTER-Chart'!$B:$G,4,FALSE),
VLOOKUP(F24,'(HIDE) MASTER-Chart'!$M:$R,4,FALSE)),"")</f>
        <v>56775</v>
      </c>
      <c r="T24" s="87" t="str">
        <f t="shared" si="7"/>
        <v>(8)</v>
      </c>
      <c r="U24" s="88">
        <f>IFERROR(
IF($W$1='(HIDE) MASTER-Chart'!$J$2,
VLOOKUP(H24,'(HIDE) MASTER-Chart'!$B:$G,4,FALSE),
VLOOKUP(H24,'(HIDE) MASTER-Chart'!$M:$R,4,FALSE)),"")</f>
        <v>58431</v>
      </c>
      <c r="V24" s="87" t="str">
        <f t="shared" si="8"/>
        <v>(9)</v>
      </c>
      <c r="W24" s="88">
        <f>IFERROR(
IF($W$1='(HIDE) MASTER-Chart'!$J$2,
VLOOKUP(J24,'(HIDE) MASTER-Chart'!$B:$G,4,FALSE),
VLOOKUP(J24,'(HIDE) MASTER-Chart'!$M:$R,4,FALSE)),"")</f>
        <v>58431</v>
      </c>
      <c r="X24" s="87" t="str">
        <f t="shared" si="9"/>
        <v>(9)</v>
      </c>
      <c r="Y24" s="88">
        <f>IFERROR(
IF($W$1='(HIDE) MASTER-Chart'!$J$2,
VLOOKUP(L24,'(HIDE) MASTER-Chart'!$B:$G,4,FALSE),
VLOOKUP(L24,'(HIDE) MASTER-Chart'!$M:$R,4,FALSE)),"")</f>
        <v>60136</v>
      </c>
      <c r="Z24" s="89" t="str">
        <f t="shared" si="10"/>
        <v>(10)</v>
      </c>
    </row>
    <row r="25" spans="1:26" ht="15.95" customHeight="1" x14ac:dyDescent="0.4">
      <c r="A25" s="64" t="s">
        <v>351</v>
      </c>
      <c r="B25" s="239">
        <v>6</v>
      </c>
      <c r="C25" s="240"/>
      <c r="D25" s="241">
        <v>6</v>
      </c>
      <c r="E25" s="240"/>
      <c r="F25" s="241">
        <v>6</v>
      </c>
      <c r="G25" s="240"/>
      <c r="H25" s="241">
        <v>7</v>
      </c>
      <c r="I25" s="240"/>
      <c r="J25" s="241">
        <v>7</v>
      </c>
      <c r="K25" s="240"/>
      <c r="L25" s="241">
        <v>8</v>
      </c>
      <c r="M25" s="239"/>
      <c r="N25" s="65" t="s">
        <v>348</v>
      </c>
      <c r="O25" s="66">
        <f>IFERROR(
IF($W$1='(HIDE) MASTER-Chart'!$J$2,
VLOOKUP(B25,'(HIDE) MASTER-Chart'!$B:$G,4,FALSE),
VLOOKUP(B25,'(HIDE) MASTER-Chart'!$M:$R,4,FALSE)),"")</f>
        <v>53724</v>
      </c>
      <c r="P25" s="67" t="str">
        <f t="shared" si="5"/>
        <v>(6)</v>
      </c>
      <c r="Q25" s="69">
        <f>IFERROR(
IF($W$1='(HIDE) MASTER-Chart'!$J$2,
VLOOKUP(D25,'(HIDE) MASTER-Chart'!$B:$G,4,FALSE),
VLOOKUP(D25,'(HIDE) MASTER-Chart'!$M:$R,4,FALSE)),"")</f>
        <v>53724</v>
      </c>
      <c r="R25" s="67" t="str">
        <f t="shared" si="6"/>
        <v>(6)</v>
      </c>
      <c r="S25" s="69">
        <f>IFERROR(
IF($W$1='(HIDE) MASTER-Chart'!$J$2,
VLOOKUP(F25,'(HIDE) MASTER-Chart'!$B:$G,4,FALSE),
VLOOKUP(F25,'(HIDE) MASTER-Chart'!$M:$R,4,FALSE)),"")</f>
        <v>53724</v>
      </c>
      <c r="T25" s="67" t="str">
        <f t="shared" si="7"/>
        <v>(6)</v>
      </c>
      <c r="U25" s="69">
        <f>IFERROR(
IF($W$1='(HIDE) MASTER-Chart'!$J$2,
VLOOKUP(H25,'(HIDE) MASTER-Chart'!$B:$G,4,FALSE),
VLOOKUP(H25,'(HIDE) MASTER-Chart'!$M:$R,4,FALSE)),"")</f>
        <v>55167</v>
      </c>
      <c r="V25" s="67" t="str">
        <f t="shared" si="8"/>
        <v>(7)</v>
      </c>
      <c r="W25" s="69">
        <f>IFERROR(
IF($W$1='(HIDE) MASTER-Chart'!$J$2,
VLOOKUP(J25,'(HIDE) MASTER-Chart'!$B:$G,4,FALSE),
VLOOKUP(J25,'(HIDE) MASTER-Chart'!$M:$R,4,FALSE)),"")</f>
        <v>55167</v>
      </c>
      <c r="X25" s="67" t="str">
        <f t="shared" si="9"/>
        <v>(7)</v>
      </c>
      <c r="Y25" s="69">
        <f>IFERROR(
IF($W$1='(HIDE) MASTER-Chart'!$J$2,
VLOOKUP(L25,'(HIDE) MASTER-Chart'!$B:$G,4,FALSE),
VLOOKUP(L25,'(HIDE) MASTER-Chart'!$M:$R,4,FALSE)),"")</f>
        <v>56775</v>
      </c>
      <c r="Z25" s="84" t="str">
        <f t="shared" si="10"/>
        <v>(8)</v>
      </c>
    </row>
    <row r="26" spans="1:26" ht="15.95" customHeight="1" thickBot="1" x14ac:dyDescent="0.45">
      <c r="A26" s="71"/>
      <c r="B26" s="236"/>
      <c r="C26" s="237"/>
      <c r="D26" s="238"/>
      <c r="E26" s="237"/>
      <c r="F26" s="238"/>
      <c r="G26" s="237"/>
      <c r="H26" s="238"/>
      <c r="I26" s="237"/>
      <c r="J26" s="238"/>
      <c r="K26" s="237"/>
      <c r="L26" s="238"/>
      <c r="M26" s="236"/>
      <c r="N26" s="72" t="s">
        <v>337</v>
      </c>
      <c r="O26" s="73" t="str">
        <f>IF(ISERROR(VLOOKUP(B26,'(HIDE) MASTER-Chart'!$B:$G,5,FALSE)),"",VLOOKUP(B26,'(HIDE) MASTER-Chart'!$B:$G,5,FALSE))</f>
        <v/>
      </c>
      <c r="P26" s="74" t="str">
        <f t="shared" si="5"/>
        <v/>
      </c>
      <c r="Q26" s="75" t="str">
        <f>IF(ISERROR(VLOOKUP(D26,'(HIDE) MASTER-Chart'!$B:$G,5,FALSE)),"",VLOOKUP(D26,'(HIDE) MASTER-Chart'!$B:$G,5,FALSE))</f>
        <v/>
      </c>
      <c r="R26" s="74" t="str">
        <f t="shared" si="6"/>
        <v/>
      </c>
      <c r="S26" s="75" t="str">
        <f>IF(ISERROR(VLOOKUP(F26,'(HIDE) MASTER-Chart'!$B:$G,5,FALSE)),"",VLOOKUP(F26,'(HIDE) MASTER-Chart'!$B:$G,5,FALSE))</f>
        <v/>
      </c>
      <c r="T26" s="74" t="str">
        <f t="shared" si="7"/>
        <v/>
      </c>
      <c r="U26" s="75" t="str">
        <f>IF(ISERROR(VLOOKUP(H26,'(HIDE) MASTER-Chart'!$B:$G,5,FALSE)),"",VLOOKUP(H26,'(HIDE) MASTER-Chart'!$B:$G,5,FALSE))</f>
        <v/>
      </c>
      <c r="V26" s="74" t="str">
        <f t="shared" si="8"/>
        <v/>
      </c>
      <c r="W26" s="75" t="str">
        <f>IF(ISERROR(VLOOKUP(J26,'(HIDE) MASTER-Chart'!$B:$G,5,FALSE)),"",VLOOKUP(J26,'(HIDE) MASTER-Chart'!$B:$G,5,FALSE))</f>
        <v/>
      </c>
      <c r="X26" s="74" t="str">
        <f t="shared" si="9"/>
        <v/>
      </c>
      <c r="Y26" s="75" t="str">
        <f>IF(ISERROR(VLOOKUP(L26,'(HIDE) MASTER-Chart'!$B:$G,5,FALSE)),"",VLOOKUP(L26,'(HIDE) MASTER-Chart'!$B:$G,5,FALSE))</f>
        <v/>
      </c>
      <c r="Z26" s="85" t="str">
        <f t="shared" si="10"/>
        <v/>
      </c>
    </row>
    <row r="27" spans="1:26" ht="15.95" customHeight="1" x14ac:dyDescent="0.4">
      <c r="A27" s="76"/>
      <c r="B27" s="257">
        <v>8</v>
      </c>
      <c r="C27" s="258"/>
      <c r="D27" s="259">
        <v>9</v>
      </c>
      <c r="E27" s="258"/>
      <c r="F27" s="259">
        <v>9</v>
      </c>
      <c r="G27" s="258"/>
      <c r="H27" s="259">
        <v>9</v>
      </c>
      <c r="I27" s="258"/>
      <c r="J27" s="259">
        <v>10</v>
      </c>
      <c r="K27" s="258"/>
      <c r="L27" s="259">
        <v>10</v>
      </c>
      <c r="M27" s="257"/>
      <c r="N27" s="77" t="s">
        <v>346</v>
      </c>
      <c r="O27" s="86">
        <f>IFERROR(
IF($W$1='(HIDE) MASTER-Chart'!$J$2,
VLOOKUP(B27,'(HIDE) MASTER-Chart'!$B:$G,4,FALSE),
VLOOKUP(B27,'(HIDE) MASTER-Chart'!$M:$R,4,FALSE)),"")</f>
        <v>56775</v>
      </c>
      <c r="P27" s="87" t="str">
        <f t="shared" si="5"/>
        <v>(8)</v>
      </c>
      <c r="Q27" s="88">
        <f>IFERROR(
IF($W$1='(HIDE) MASTER-Chart'!$J$2,
VLOOKUP(D27,'(HIDE) MASTER-Chart'!$B:$G,4,FALSE),
VLOOKUP(D27,'(HIDE) MASTER-Chart'!$M:$R,4,FALSE)),"")</f>
        <v>58431</v>
      </c>
      <c r="R27" s="87" t="str">
        <f t="shared" si="6"/>
        <v>(9)</v>
      </c>
      <c r="S27" s="88">
        <f>IFERROR(
IF($W$1='(HIDE) MASTER-Chart'!$J$2,
VLOOKUP(F27,'(HIDE) MASTER-Chart'!$B:$G,4,FALSE),
VLOOKUP(F27,'(HIDE) MASTER-Chart'!$M:$R,4,FALSE)),"")</f>
        <v>58431</v>
      </c>
      <c r="T27" s="87" t="str">
        <f t="shared" si="7"/>
        <v>(9)</v>
      </c>
      <c r="U27" s="88">
        <f>IFERROR(
IF($W$1='(HIDE) MASTER-Chart'!$J$2,
VLOOKUP(H27,'(HIDE) MASTER-Chart'!$B:$G,4,FALSE),
VLOOKUP(H27,'(HIDE) MASTER-Chart'!$M:$R,4,FALSE)),"")</f>
        <v>58431</v>
      </c>
      <c r="V27" s="87" t="str">
        <f t="shared" si="8"/>
        <v>(9)</v>
      </c>
      <c r="W27" s="88">
        <f>IFERROR(
IF($W$1='(HIDE) MASTER-Chart'!$J$2,
VLOOKUP(J27,'(HIDE) MASTER-Chart'!$B:$G,4,FALSE),
VLOOKUP(J27,'(HIDE) MASTER-Chart'!$M:$R,4,FALSE)),"")</f>
        <v>60136</v>
      </c>
      <c r="X27" s="87" t="str">
        <f t="shared" si="9"/>
        <v>(10)</v>
      </c>
      <c r="Y27" s="88">
        <f>IFERROR(
IF($W$1='(HIDE) MASTER-Chart'!$J$2,
VLOOKUP(L27,'(HIDE) MASTER-Chart'!$B:$G,4,FALSE),
VLOOKUP(L27,'(HIDE) MASTER-Chart'!$M:$R,4,FALSE)),"")</f>
        <v>60136</v>
      </c>
      <c r="Z27" s="89" t="str">
        <f t="shared" si="10"/>
        <v>(10)</v>
      </c>
    </row>
    <row r="28" spans="1:26" ht="15.95" customHeight="1" x14ac:dyDescent="0.4">
      <c r="A28" s="64" t="s">
        <v>352</v>
      </c>
      <c r="B28" s="239">
        <v>6</v>
      </c>
      <c r="C28" s="240"/>
      <c r="D28" s="241">
        <v>7</v>
      </c>
      <c r="E28" s="240"/>
      <c r="F28" s="241">
        <v>7</v>
      </c>
      <c r="G28" s="240"/>
      <c r="H28" s="241">
        <v>7</v>
      </c>
      <c r="I28" s="240"/>
      <c r="J28" s="241">
        <v>8</v>
      </c>
      <c r="K28" s="240"/>
      <c r="L28" s="241">
        <v>8</v>
      </c>
      <c r="M28" s="239"/>
      <c r="N28" s="65" t="s">
        <v>348</v>
      </c>
      <c r="O28" s="66">
        <f>IFERROR(
IF($W$1='(HIDE) MASTER-Chart'!$J$2,
VLOOKUP(B28,'(HIDE) MASTER-Chart'!$B:$G,4,FALSE),
VLOOKUP(B28,'(HIDE) MASTER-Chart'!$M:$R,4,FALSE)),"")</f>
        <v>53724</v>
      </c>
      <c r="P28" s="67" t="str">
        <f t="shared" si="5"/>
        <v>(6)</v>
      </c>
      <c r="Q28" s="69">
        <f>IFERROR(
IF($W$1='(HIDE) MASTER-Chart'!$J$2,
VLOOKUP(D28,'(HIDE) MASTER-Chart'!$B:$G,4,FALSE),
VLOOKUP(D28,'(HIDE) MASTER-Chart'!$M:$R,4,FALSE)),"")</f>
        <v>55167</v>
      </c>
      <c r="R28" s="67" t="str">
        <f t="shared" si="6"/>
        <v>(7)</v>
      </c>
      <c r="S28" s="69">
        <f>IFERROR(
IF($W$1='(HIDE) MASTER-Chart'!$J$2,
VLOOKUP(F28,'(HIDE) MASTER-Chart'!$B:$G,4,FALSE),
VLOOKUP(F28,'(HIDE) MASTER-Chart'!$M:$R,4,FALSE)),"")</f>
        <v>55167</v>
      </c>
      <c r="T28" s="67" t="str">
        <f t="shared" si="7"/>
        <v>(7)</v>
      </c>
      <c r="U28" s="69">
        <f>IFERROR(
IF($W$1='(HIDE) MASTER-Chart'!$J$2,
VLOOKUP(H28,'(HIDE) MASTER-Chart'!$B:$G,4,FALSE),
VLOOKUP(H28,'(HIDE) MASTER-Chart'!$M:$R,4,FALSE)),"")</f>
        <v>55167</v>
      </c>
      <c r="V28" s="67" t="str">
        <f t="shared" si="8"/>
        <v>(7)</v>
      </c>
      <c r="W28" s="69">
        <f>IFERROR(
IF($W$1='(HIDE) MASTER-Chart'!$J$2,
VLOOKUP(J28,'(HIDE) MASTER-Chart'!$B:$G,4,FALSE),
VLOOKUP(J28,'(HIDE) MASTER-Chart'!$M:$R,4,FALSE)),"")</f>
        <v>56775</v>
      </c>
      <c r="X28" s="67" t="str">
        <f t="shared" si="9"/>
        <v>(8)</v>
      </c>
      <c r="Y28" s="69">
        <f>IFERROR(
IF($W$1='(HIDE) MASTER-Chart'!$J$2,
VLOOKUP(L28,'(HIDE) MASTER-Chart'!$B:$G,4,FALSE),
VLOOKUP(L28,'(HIDE) MASTER-Chart'!$M:$R,4,FALSE)),"")</f>
        <v>56775</v>
      </c>
      <c r="Z28" s="84" t="str">
        <f t="shared" si="10"/>
        <v>(8)</v>
      </c>
    </row>
    <row r="29" spans="1:26" ht="15.95" customHeight="1" thickBot="1" x14ac:dyDescent="0.45">
      <c r="A29" s="71"/>
      <c r="B29" s="236"/>
      <c r="C29" s="237"/>
      <c r="D29" s="238"/>
      <c r="E29" s="237"/>
      <c r="F29" s="238"/>
      <c r="G29" s="237"/>
      <c r="H29" s="238"/>
      <c r="I29" s="237"/>
      <c r="J29" s="238"/>
      <c r="K29" s="237"/>
      <c r="L29" s="238"/>
      <c r="M29" s="236"/>
      <c r="N29" s="72" t="s">
        <v>337</v>
      </c>
      <c r="O29" s="73" t="str">
        <f>IF(ISERROR(VLOOKUP(B29,'(HIDE) MASTER-Chart'!$B:$G,5,FALSE)),"",VLOOKUP(B29,'(HIDE) MASTER-Chart'!$B:$G,5,FALSE))</f>
        <v/>
      </c>
      <c r="P29" s="74" t="str">
        <f t="shared" si="5"/>
        <v/>
      </c>
      <c r="Q29" s="75" t="str">
        <f>IF(ISERROR(VLOOKUP(D29,'(HIDE) MASTER-Chart'!$B:$G,5,FALSE)),"",VLOOKUP(D29,'(HIDE) MASTER-Chart'!$B:$G,5,FALSE))</f>
        <v/>
      </c>
      <c r="R29" s="74" t="str">
        <f t="shared" si="6"/>
        <v/>
      </c>
      <c r="S29" s="75" t="str">
        <f>IF(ISERROR(VLOOKUP(F29,'(HIDE) MASTER-Chart'!$B:$G,5,FALSE)),"",VLOOKUP(F29,'(HIDE) MASTER-Chart'!$B:$G,5,FALSE))</f>
        <v/>
      </c>
      <c r="T29" s="74" t="str">
        <f t="shared" si="7"/>
        <v/>
      </c>
      <c r="U29" s="75" t="str">
        <f>IF(ISERROR(VLOOKUP(H29,'(HIDE) MASTER-Chart'!$B:$G,5,FALSE)),"",VLOOKUP(H29,'(HIDE) MASTER-Chart'!$B:$G,5,FALSE))</f>
        <v/>
      </c>
      <c r="V29" s="74" t="str">
        <f t="shared" si="8"/>
        <v/>
      </c>
      <c r="W29" s="75" t="str">
        <f>IF(ISERROR(VLOOKUP(J29,'(HIDE) MASTER-Chart'!$B:$G,5,FALSE)),"",VLOOKUP(J29,'(HIDE) MASTER-Chart'!$B:$G,5,FALSE))</f>
        <v/>
      </c>
      <c r="X29" s="74" t="str">
        <f t="shared" si="9"/>
        <v/>
      </c>
      <c r="Y29" s="75" t="str">
        <f>IF(ISERROR(VLOOKUP(L29,'(HIDE) MASTER-Chart'!$B:$G,5,FALSE)),"",VLOOKUP(L29,'(HIDE) MASTER-Chart'!$B:$G,5,FALSE))</f>
        <v/>
      </c>
      <c r="Z29" s="85" t="str">
        <f t="shared" si="10"/>
        <v/>
      </c>
    </row>
    <row r="30" spans="1:26" ht="15.95" customHeight="1" x14ac:dyDescent="0.4">
      <c r="A30" s="76"/>
      <c r="B30" s="257">
        <v>9</v>
      </c>
      <c r="C30" s="258"/>
      <c r="D30" s="259">
        <v>9</v>
      </c>
      <c r="E30" s="258"/>
      <c r="F30" s="259">
        <v>10</v>
      </c>
      <c r="G30" s="258"/>
      <c r="H30" s="259">
        <v>10</v>
      </c>
      <c r="I30" s="258"/>
      <c r="J30" s="259">
        <v>10</v>
      </c>
      <c r="K30" s="258"/>
      <c r="L30" s="259">
        <v>11</v>
      </c>
      <c r="M30" s="257"/>
      <c r="N30" s="77" t="s">
        <v>346</v>
      </c>
      <c r="O30" s="86">
        <f>IFERROR(
IF($W$1='(HIDE) MASTER-Chart'!$J$2,
VLOOKUP(B30,'(HIDE) MASTER-Chart'!$B:$G,4,FALSE),
VLOOKUP(B30,'(HIDE) MASTER-Chart'!$M:$R,4,FALSE)),"")</f>
        <v>58431</v>
      </c>
      <c r="P30" s="87" t="str">
        <f t="shared" si="5"/>
        <v>(9)</v>
      </c>
      <c r="Q30" s="88">
        <f>IFERROR(
IF($W$1='(HIDE) MASTER-Chart'!$J$2,
VLOOKUP(D30,'(HIDE) MASTER-Chart'!$B:$G,4,FALSE),
VLOOKUP(D30,'(HIDE) MASTER-Chart'!$M:$R,4,FALSE)),"")</f>
        <v>58431</v>
      </c>
      <c r="R30" s="87" t="str">
        <f t="shared" si="6"/>
        <v>(9)</v>
      </c>
      <c r="S30" s="88">
        <f>IFERROR(
IF($W$1='(HIDE) MASTER-Chart'!$J$2,
VLOOKUP(F30,'(HIDE) MASTER-Chart'!$B:$G,4,FALSE),
VLOOKUP(F30,'(HIDE) MASTER-Chart'!$M:$R,4,FALSE)),"")</f>
        <v>60136</v>
      </c>
      <c r="T30" s="87" t="str">
        <f t="shared" si="7"/>
        <v>(10)</v>
      </c>
      <c r="U30" s="88">
        <f>IFERROR(
IF($W$1='(HIDE) MASTER-Chart'!$J$2,
VLOOKUP(H30,'(HIDE) MASTER-Chart'!$B:$G,4,FALSE),
VLOOKUP(H30,'(HIDE) MASTER-Chart'!$M:$R,4,FALSE)),"")</f>
        <v>60136</v>
      </c>
      <c r="V30" s="87" t="str">
        <f t="shared" si="8"/>
        <v>(10)</v>
      </c>
      <c r="W30" s="88">
        <f>IFERROR(
IF($W$1='(HIDE) MASTER-Chart'!$J$2,
VLOOKUP(J30,'(HIDE) MASTER-Chart'!$B:$G,4,FALSE),
VLOOKUP(J30,'(HIDE) MASTER-Chart'!$M:$R,4,FALSE)),"")</f>
        <v>60136</v>
      </c>
      <c r="X30" s="87" t="str">
        <f t="shared" si="9"/>
        <v>(10)</v>
      </c>
      <c r="Y30" s="88">
        <f>IFERROR(
IF($W$1='(HIDE) MASTER-Chart'!$J$2,
VLOOKUP(L30,'(HIDE) MASTER-Chart'!$B:$G,4,FALSE),
VLOOKUP(L30,'(HIDE) MASTER-Chart'!$M:$R,4,FALSE)),"")</f>
        <v>61894</v>
      </c>
      <c r="Z30" s="89" t="str">
        <f t="shared" si="10"/>
        <v>(11)</v>
      </c>
    </row>
    <row r="31" spans="1:26" ht="15.95" customHeight="1" x14ac:dyDescent="0.4">
      <c r="A31" s="64" t="s">
        <v>353</v>
      </c>
      <c r="B31" s="239">
        <v>7</v>
      </c>
      <c r="C31" s="240"/>
      <c r="D31" s="241">
        <v>7</v>
      </c>
      <c r="E31" s="240"/>
      <c r="F31" s="241">
        <v>8</v>
      </c>
      <c r="G31" s="240"/>
      <c r="H31" s="241">
        <v>8</v>
      </c>
      <c r="I31" s="240"/>
      <c r="J31" s="241">
        <v>8</v>
      </c>
      <c r="K31" s="240"/>
      <c r="L31" s="241">
        <v>9</v>
      </c>
      <c r="M31" s="239"/>
      <c r="N31" s="65" t="s">
        <v>348</v>
      </c>
      <c r="O31" s="66">
        <f>IFERROR(
IF($W$1='(HIDE) MASTER-Chart'!$J$2,
VLOOKUP(B31,'(HIDE) MASTER-Chart'!$B:$G,4,FALSE),
VLOOKUP(B31,'(HIDE) MASTER-Chart'!$M:$R,4,FALSE)),"")</f>
        <v>55167</v>
      </c>
      <c r="P31" s="67" t="str">
        <f t="shared" si="5"/>
        <v>(7)</v>
      </c>
      <c r="Q31" s="69">
        <f>IFERROR(
IF($W$1='(HIDE) MASTER-Chart'!$J$2,
VLOOKUP(D31,'(HIDE) MASTER-Chart'!$B:$G,4,FALSE),
VLOOKUP(D31,'(HIDE) MASTER-Chart'!$M:$R,4,FALSE)),"")</f>
        <v>55167</v>
      </c>
      <c r="R31" s="67" t="str">
        <f t="shared" si="6"/>
        <v>(7)</v>
      </c>
      <c r="S31" s="69">
        <f>IFERROR(
IF($W$1='(HIDE) MASTER-Chart'!$J$2,
VLOOKUP(F31,'(HIDE) MASTER-Chart'!$B:$G,4,FALSE),
VLOOKUP(F31,'(HIDE) MASTER-Chart'!$M:$R,4,FALSE)),"")</f>
        <v>56775</v>
      </c>
      <c r="T31" s="67" t="str">
        <f t="shared" si="7"/>
        <v>(8)</v>
      </c>
      <c r="U31" s="69">
        <f>IFERROR(
IF($W$1='(HIDE) MASTER-Chart'!$J$2,
VLOOKUP(H31,'(HIDE) MASTER-Chart'!$B:$G,4,FALSE),
VLOOKUP(H31,'(HIDE) MASTER-Chart'!$M:$R,4,FALSE)),"")</f>
        <v>56775</v>
      </c>
      <c r="V31" s="67" t="str">
        <f t="shared" si="8"/>
        <v>(8)</v>
      </c>
      <c r="W31" s="69">
        <f>IFERROR(
IF($W$1='(HIDE) MASTER-Chart'!$J$2,
VLOOKUP(J31,'(HIDE) MASTER-Chart'!$B:$G,4,FALSE),
VLOOKUP(J31,'(HIDE) MASTER-Chart'!$M:$R,4,FALSE)),"")</f>
        <v>56775</v>
      </c>
      <c r="X31" s="67" t="str">
        <f t="shared" si="9"/>
        <v>(8)</v>
      </c>
      <c r="Y31" s="69">
        <f>IFERROR(
IF($W$1='(HIDE) MASTER-Chart'!$J$2,
VLOOKUP(L31,'(HIDE) MASTER-Chart'!$B:$G,4,FALSE),
VLOOKUP(L31,'(HIDE) MASTER-Chart'!$M:$R,4,FALSE)),"")</f>
        <v>58431</v>
      </c>
      <c r="Z31" s="84" t="str">
        <f t="shared" si="10"/>
        <v>(9)</v>
      </c>
    </row>
    <row r="32" spans="1:26" ht="15.95" customHeight="1" thickBot="1" x14ac:dyDescent="0.45">
      <c r="A32" s="71"/>
      <c r="B32" s="236"/>
      <c r="C32" s="237"/>
      <c r="D32" s="238"/>
      <c r="E32" s="237"/>
      <c r="F32" s="238"/>
      <c r="G32" s="237"/>
      <c r="H32" s="238"/>
      <c r="I32" s="237"/>
      <c r="J32" s="238"/>
      <c r="K32" s="237"/>
      <c r="L32" s="238"/>
      <c r="M32" s="236"/>
      <c r="N32" s="72" t="s">
        <v>337</v>
      </c>
      <c r="O32" s="73" t="str">
        <f>IF(ISERROR(VLOOKUP(B32,'(HIDE) MASTER-Chart'!$B:$G,5,FALSE)),"",VLOOKUP(B32,'(HIDE) MASTER-Chart'!$B:$G,5,FALSE))</f>
        <v/>
      </c>
      <c r="P32" s="74" t="str">
        <f t="shared" si="5"/>
        <v/>
      </c>
      <c r="Q32" s="75" t="str">
        <f>IF(ISERROR(VLOOKUP(D32,'(HIDE) MASTER-Chart'!$B:$G,5,FALSE)),"",VLOOKUP(D32,'(HIDE) MASTER-Chart'!$B:$G,5,FALSE))</f>
        <v/>
      </c>
      <c r="R32" s="74" t="str">
        <f t="shared" si="6"/>
        <v/>
      </c>
      <c r="S32" s="75" t="str">
        <f>IF(ISERROR(VLOOKUP(F32,'(HIDE) MASTER-Chart'!$B:$G,5,FALSE)),"",VLOOKUP(F32,'(HIDE) MASTER-Chart'!$B:$G,5,FALSE))</f>
        <v/>
      </c>
      <c r="T32" s="74" t="str">
        <f t="shared" si="7"/>
        <v/>
      </c>
      <c r="U32" s="75" t="str">
        <f>IF(ISERROR(VLOOKUP(H32,'(HIDE) MASTER-Chart'!$B:$G,5,FALSE)),"",VLOOKUP(H32,'(HIDE) MASTER-Chart'!$B:$G,5,FALSE))</f>
        <v/>
      </c>
      <c r="V32" s="74" t="str">
        <f t="shared" si="8"/>
        <v/>
      </c>
      <c r="W32" s="75" t="str">
        <f>IF(ISERROR(VLOOKUP(J32,'(HIDE) MASTER-Chart'!$B:$G,5,FALSE)),"",VLOOKUP(J32,'(HIDE) MASTER-Chart'!$B:$G,5,FALSE))</f>
        <v/>
      </c>
      <c r="X32" s="74" t="str">
        <f t="shared" si="9"/>
        <v/>
      </c>
      <c r="Y32" s="75" t="str">
        <f>IF(ISERROR(VLOOKUP(L32,'(HIDE) MASTER-Chart'!$B:$G,5,FALSE)),"",VLOOKUP(L32,'(HIDE) MASTER-Chart'!$B:$G,5,FALSE))</f>
        <v/>
      </c>
      <c r="Z32" s="85" t="str">
        <f t="shared" si="10"/>
        <v/>
      </c>
    </row>
    <row r="33" spans="1:26" ht="15.95" customHeight="1" x14ac:dyDescent="0.4">
      <c r="A33" s="76"/>
      <c r="B33" s="257">
        <v>10</v>
      </c>
      <c r="C33" s="258"/>
      <c r="D33" s="259">
        <v>10</v>
      </c>
      <c r="E33" s="258"/>
      <c r="F33" s="259">
        <v>10</v>
      </c>
      <c r="G33" s="258"/>
      <c r="H33" s="259">
        <v>11</v>
      </c>
      <c r="I33" s="258"/>
      <c r="J33" s="259">
        <v>11</v>
      </c>
      <c r="K33" s="258"/>
      <c r="L33" s="259">
        <v>11</v>
      </c>
      <c r="M33" s="257"/>
      <c r="N33" s="77" t="s">
        <v>346</v>
      </c>
      <c r="O33" s="86">
        <f>IFERROR(
IF($W$1='(HIDE) MASTER-Chart'!$J$2,
VLOOKUP(B33,'(HIDE) MASTER-Chart'!$B:$G,4,FALSE),
VLOOKUP(B33,'(HIDE) MASTER-Chart'!$M:$R,4,FALSE)),"")</f>
        <v>60136</v>
      </c>
      <c r="P33" s="87" t="str">
        <f t="shared" si="5"/>
        <v>(10)</v>
      </c>
      <c r="Q33" s="88">
        <f>IFERROR(
IF($W$1='(HIDE) MASTER-Chart'!$J$2,
VLOOKUP(D33,'(HIDE) MASTER-Chart'!$B:$G,4,FALSE),
VLOOKUP(D33,'(HIDE) MASTER-Chart'!$M:$R,4,FALSE)),"")</f>
        <v>60136</v>
      </c>
      <c r="R33" s="87" t="str">
        <f t="shared" si="6"/>
        <v>(10)</v>
      </c>
      <c r="S33" s="88">
        <f>IFERROR(
IF($W$1='(HIDE) MASTER-Chart'!$J$2,
VLOOKUP(F33,'(HIDE) MASTER-Chart'!$B:$G,4,FALSE),
VLOOKUP(F33,'(HIDE) MASTER-Chart'!$M:$R,4,FALSE)),"")</f>
        <v>60136</v>
      </c>
      <c r="T33" s="87" t="str">
        <f t="shared" si="7"/>
        <v>(10)</v>
      </c>
      <c r="U33" s="88">
        <f>IFERROR(
IF($W$1='(HIDE) MASTER-Chart'!$J$2,
VLOOKUP(H33,'(HIDE) MASTER-Chart'!$B:$G,4,FALSE),
VLOOKUP(H33,'(HIDE) MASTER-Chart'!$M:$R,4,FALSE)),"")</f>
        <v>61894</v>
      </c>
      <c r="V33" s="87" t="str">
        <f t="shared" si="8"/>
        <v>(11)</v>
      </c>
      <c r="W33" s="88">
        <f>IFERROR(
IF($W$1='(HIDE) MASTER-Chart'!$J$2,
VLOOKUP(J33,'(HIDE) MASTER-Chart'!$B:$G,4,FALSE),
VLOOKUP(J33,'(HIDE) MASTER-Chart'!$M:$R,4,FALSE)),"")</f>
        <v>61894</v>
      </c>
      <c r="X33" s="87" t="str">
        <f t="shared" si="9"/>
        <v>(11)</v>
      </c>
      <c r="Y33" s="88">
        <f>IFERROR(
IF($W$1='(HIDE) MASTER-Chart'!$J$2,
VLOOKUP(L33,'(HIDE) MASTER-Chart'!$B:$G,4,FALSE),
VLOOKUP(L33,'(HIDE) MASTER-Chart'!$M:$R,4,FALSE)),"")</f>
        <v>61894</v>
      </c>
      <c r="Z33" s="89" t="str">
        <f t="shared" si="10"/>
        <v>(11)</v>
      </c>
    </row>
    <row r="34" spans="1:26" ht="15.95" customHeight="1" x14ac:dyDescent="0.4">
      <c r="A34" s="64" t="s">
        <v>354</v>
      </c>
      <c r="B34" s="239">
        <v>8</v>
      </c>
      <c r="C34" s="240"/>
      <c r="D34" s="241">
        <v>8</v>
      </c>
      <c r="E34" s="240"/>
      <c r="F34" s="241">
        <v>8</v>
      </c>
      <c r="G34" s="240"/>
      <c r="H34" s="241">
        <v>9</v>
      </c>
      <c r="I34" s="240"/>
      <c r="J34" s="241">
        <v>9</v>
      </c>
      <c r="K34" s="240"/>
      <c r="L34" s="241">
        <v>9</v>
      </c>
      <c r="M34" s="239"/>
      <c r="N34" s="65" t="s">
        <v>348</v>
      </c>
      <c r="O34" s="66">
        <f>IFERROR(
IF($W$1='(HIDE) MASTER-Chart'!$J$2,
VLOOKUP(B34,'(HIDE) MASTER-Chart'!$B:$G,4,FALSE),
VLOOKUP(B34,'(HIDE) MASTER-Chart'!$M:$R,4,FALSE)),"")</f>
        <v>56775</v>
      </c>
      <c r="P34" s="67" t="str">
        <f t="shared" si="5"/>
        <v>(8)</v>
      </c>
      <c r="Q34" s="69">
        <f>IFERROR(
IF($W$1='(HIDE) MASTER-Chart'!$J$2,
VLOOKUP(D34,'(HIDE) MASTER-Chart'!$B:$G,4,FALSE),
VLOOKUP(D34,'(HIDE) MASTER-Chart'!$M:$R,4,FALSE)),"")</f>
        <v>56775</v>
      </c>
      <c r="R34" s="67" t="str">
        <f t="shared" si="6"/>
        <v>(8)</v>
      </c>
      <c r="S34" s="69">
        <f>IFERROR(
IF($W$1='(HIDE) MASTER-Chart'!$J$2,
VLOOKUP(F34,'(HIDE) MASTER-Chart'!$B:$G,4,FALSE),
VLOOKUP(F34,'(HIDE) MASTER-Chart'!$M:$R,4,FALSE)),"")</f>
        <v>56775</v>
      </c>
      <c r="T34" s="67" t="str">
        <f t="shared" si="7"/>
        <v>(8)</v>
      </c>
      <c r="U34" s="69">
        <f>IFERROR(
IF($W$1='(HIDE) MASTER-Chart'!$J$2,
VLOOKUP(H34,'(HIDE) MASTER-Chart'!$B:$G,4,FALSE),
VLOOKUP(H34,'(HIDE) MASTER-Chart'!$M:$R,4,FALSE)),"")</f>
        <v>58431</v>
      </c>
      <c r="V34" s="67" t="str">
        <f t="shared" si="8"/>
        <v>(9)</v>
      </c>
      <c r="W34" s="69">
        <f>IFERROR(
IF($W$1='(HIDE) MASTER-Chart'!$J$2,
VLOOKUP(J34,'(HIDE) MASTER-Chart'!$B:$G,4,FALSE),
VLOOKUP(J34,'(HIDE) MASTER-Chart'!$M:$R,4,FALSE)),"")</f>
        <v>58431</v>
      </c>
      <c r="X34" s="67" t="str">
        <f t="shared" si="9"/>
        <v>(9)</v>
      </c>
      <c r="Y34" s="69">
        <f>IFERROR(
IF($W$1='(HIDE) MASTER-Chart'!$J$2,
VLOOKUP(L34,'(HIDE) MASTER-Chart'!$B:$G,4,FALSE),
VLOOKUP(L34,'(HIDE) MASTER-Chart'!$M:$R,4,FALSE)),"")</f>
        <v>58431</v>
      </c>
      <c r="Z34" s="84" t="str">
        <f t="shared" si="10"/>
        <v>(9)</v>
      </c>
    </row>
    <row r="35" spans="1:26" ht="15.95" customHeight="1" thickBot="1" x14ac:dyDescent="0.45">
      <c r="A35" s="71"/>
      <c r="B35" s="236"/>
      <c r="C35" s="237"/>
      <c r="D35" s="238"/>
      <c r="E35" s="237"/>
      <c r="F35" s="238"/>
      <c r="G35" s="237"/>
      <c r="H35" s="238"/>
      <c r="I35" s="237"/>
      <c r="J35" s="238"/>
      <c r="K35" s="237"/>
      <c r="L35" s="238"/>
      <c r="M35" s="236"/>
      <c r="N35" s="72" t="s">
        <v>337</v>
      </c>
      <c r="O35" s="73" t="str">
        <f>IF(ISERROR(VLOOKUP(B35,'(HIDE) MASTER-Chart'!$B:$G,5,FALSE)),"",VLOOKUP(B35,'(HIDE) MASTER-Chart'!$B:$G,5,FALSE))</f>
        <v/>
      </c>
      <c r="P35" s="74" t="str">
        <f t="shared" si="5"/>
        <v/>
      </c>
      <c r="Q35" s="75" t="str">
        <f>IF(ISERROR(VLOOKUP(D35,'(HIDE) MASTER-Chart'!$B:$G,5,FALSE)),"",VLOOKUP(D35,'(HIDE) MASTER-Chart'!$B:$G,5,FALSE))</f>
        <v/>
      </c>
      <c r="R35" s="74" t="str">
        <f t="shared" si="6"/>
        <v/>
      </c>
      <c r="S35" s="75" t="str">
        <f>IF(ISERROR(VLOOKUP(F35,'(HIDE) MASTER-Chart'!$B:$G,5,FALSE)),"",VLOOKUP(F35,'(HIDE) MASTER-Chart'!$B:$G,5,FALSE))</f>
        <v/>
      </c>
      <c r="T35" s="74" t="str">
        <f t="shared" si="7"/>
        <v/>
      </c>
      <c r="U35" s="75" t="str">
        <f>IF(ISERROR(VLOOKUP(H35,'(HIDE) MASTER-Chart'!$B:$G,5,FALSE)),"",VLOOKUP(H35,'(HIDE) MASTER-Chart'!$B:$G,5,FALSE))</f>
        <v/>
      </c>
      <c r="V35" s="74" t="str">
        <f t="shared" si="8"/>
        <v/>
      </c>
      <c r="W35" s="75" t="str">
        <f>IF(ISERROR(VLOOKUP(J35,'(HIDE) MASTER-Chart'!$B:$G,5,FALSE)),"",VLOOKUP(J35,'(HIDE) MASTER-Chart'!$B:$G,5,FALSE))</f>
        <v/>
      </c>
      <c r="X35" s="74" t="str">
        <f t="shared" si="9"/>
        <v/>
      </c>
      <c r="Y35" s="75" t="str">
        <f>IF(ISERROR(VLOOKUP(L35,'(HIDE) MASTER-Chart'!$B:$G,5,FALSE)),"",VLOOKUP(L35,'(HIDE) MASTER-Chart'!$B:$G,5,FALSE))</f>
        <v/>
      </c>
      <c r="Z35" s="85" t="str">
        <f t="shared" si="10"/>
        <v/>
      </c>
    </row>
    <row r="36" spans="1:26" ht="15.95" customHeight="1" x14ac:dyDescent="0.4">
      <c r="A36" s="76"/>
      <c r="B36" s="257">
        <v>10</v>
      </c>
      <c r="C36" s="258"/>
      <c r="D36" s="259">
        <v>11</v>
      </c>
      <c r="E36" s="258"/>
      <c r="F36" s="259">
        <v>11</v>
      </c>
      <c r="G36" s="258"/>
      <c r="H36" s="259">
        <v>11</v>
      </c>
      <c r="I36" s="258"/>
      <c r="J36" s="259">
        <v>12</v>
      </c>
      <c r="K36" s="258"/>
      <c r="L36" s="259">
        <v>12</v>
      </c>
      <c r="M36" s="257"/>
      <c r="N36" s="77" t="s">
        <v>346</v>
      </c>
      <c r="O36" s="86">
        <f>IFERROR(
IF($W$1='(HIDE) MASTER-Chart'!$J$2,
VLOOKUP(B36,'(HIDE) MASTER-Chart'!$B:$G,4,FALSE),
VLOOKUP(B36,'(HIDE) MASTER-Chart'!$M:$R,4,FALSE)),"")</f>
        <v>60136</v>
      </c>
      <c r="P36" s="87" t="str">
        <f t="shared" si="5"/>
        <v>(10)</v>
      </c>
      <c r="Q36" s="88">
        <f>IFERROR(
IF($W$1='(HIDE) MASTER-Chart'!$J$2,
VLOOKUP(D36,'(HIDE) MASTER-Chart'!$B:$G,4,FALSE),
VLOOKUP(D36,'(HIDE) MASTER-Chart'!$M:$R,4,FALSE)),"")</f>
        <v>61894</v>
      </c>
      <c r="R36" s="87" t="str">
        <f t="shared" si="6"/>
        <v>(11)</v>
      </c>
      <c r="S36" s="88">
        <f>IFERROR(
IF($W$1='(HIDE) MASTER-Chart'!$J$2,
VLOOKUP(F36,'(HIDE) MASTER-Chart'!$B:$G,4,FALSE),
VLOOKUP(F36,'(HIDE) MASTER-Chart'!$M:$R,4,FALSE)),"")</f>
        <v>61894</v>
      </c>
      <c r="T36" s="87" t="str">
        <f t="shared" si="7"/>
        <v>(11)</v>
      </c>
      <c r="U36" s="88">
        <f>IFERROR(
IF($W$1='(HIDE) MASTER-Chart'!$J$2,
VLOOKUP(H36,'(HIDE) MASTER-Chart'!$B:$G,4,FALSE),
VLOOKUP(H36,'(HIDE) MASTER-Chart'!$M:$R,4,FALSE)),"")</f>
        <v>61894</v>
      </c>
      <c r="V36" s="87" t="str">
        <f t="shared" si="8"/>
        <v>(11)</v>
      </c>
      <c r="W36" s="88">
        <f>IFERROR(
IF($W$1='(HIDE) MASTER-Chart'!$J$2,
VLOOKUP(J36,'(HIDE) MASTER-Chart'!$B:$G,4,FALSE),
VLOOKUP(J36,'(HIDE) MASTER-Chart'!$M:$R,4,FALSE)),"")</f>
        <v>63705</v>
      </c>
      <c r="X36" s="87" t="str">
        <f t="shared" si="9"/>
        <v>(12)</v>
      </c>
      <c r="Y36" s="88">
        <f>IFERROR(
IF($W$1='(HIDE) MASTER-Chart'!$J$2,
VLOOKUP(L36,'(HIDE) MASTER-Chart'!$B:$G,4,FALSE),
VLOOKUP(L36,'(HIDE) MASTER-Chart'!$M:$R,4,FALSE)),"")</f>
        <v>63705</v>
      </c>
      <c r="Z36" s="89" t="str">
        <f t="shared" si="10"/>
        <v>(12)</v>
      </c>
    </row>
    <row r="37" spans="1:26" ht="15.95" customHeight="1" x14ac:dyDescent="0.4">
      <c r="A37" s="64" t="s">
        <v>355</v>
      </c>
      <c r="B37" s="239">
        <v>8</v>
      </c>
      <c r="C37" s="240"/>
      <c r="D37" s="241">
        <v>9</v>
      </c>
      <c r="E37" s="240"/>
      <c r="F37" s="241">
        <v>9</v>
      </c>
      <c r="G37" s="240"/>
      <c r="H37" s="241">
        <v>9</v>
      </c>
      <c r="I37" s="240"/>
      <c r="J37" s="241">
        <v>10</v>
      </c>
      <c r="K37" s="240"/>
      <c r="L37" s="241">
        <v>10</v>
      </c>
      <c r="M37" s="239"/>
      <c r="N37" s="65" t="s">
        <v>348</v>
      </c>
      <c r="O37" s="66">
        <f>IFERROR(
IF($W$1='(HIDE) MASTER-Chart'!$J$2,
VLOOKUP(B37,'(HIDE) MASTER-Chart'!$B:$G,4,FALSE),
VLOOKUP(B37,'(HIDE) MASTER-Chart'!$M:$R,4,FALSE)),"")</f>
        <v>56775</v>
      </c>
      <c r="P37" s="67" t="str">
        <f t="shared" si="5"/>
        <v>(8)</v>
      </c>
      <c r="Q37" s="69">
        <f>IFERROR(
IF($W$1='(HIDE) MASTER-Chart'!$J$2,
VLOOKUP(D37,'(HIDE) MASTER-Chart'!$B:$G,4,FALSE),
VLOOKUP(D37,'(HIDE) MASTER-Chart'!$M:$R,4,FALSE)),"")</f>
        <v>58431</v>
      </c>
      <c r="R37" s="67" t="str">
        <f t="shared" si="6"/>
        <v>(9)</v>
      </c>
      <c r="S37" s="69">
        <f>IFERROR(
IF($W$1='(HIDE) MASTER-Chart'!$J$2,
VLOOKUP(F37,'(HIDE) MASTER-Chart'!$B:$G,4,FALSE),
VLOOKUP(F37,'(HIDE) MASTER-Chart'!$M:$R,4,FALSE)),"")</f>
        <v>58431</v>
      </c>
      <c r="T37" s="67" t="str">
        <f t="shared" si="7"/>
        <v>(9)</v>
      </c>
      <c r="U37" s="69">
        <f>IFERROR(
IF($W$1='(HIDE) MASTER-Chart'!$J$2,
VLOOKUP(H37,'(HIDE) MASTER-Chart'!$B:$G,4,FALSE),
VLOOKUP(H37,'(HIDE) MASTER-Chart'!$M:$R,4,FALSE)),"")</f>
        <v>58431</v>
      </c>
      <c r="V37" s="67" t="str">
        <f t="shared" si="8"/>
        <v>(9)</v>
      </c>
      <c r="W37" s="69">
        <f>IFERROR(
IF($W$1='(HIDE) MASTER-Chart'!$J$2,
VLOOKUP(J37,'(HIDE) MASTER-Chart'!$B:$G,4,FALSE),
VLOOKUP(J37,'(HIDE) MASTER-Chart'!$M:$R,4,FALSE)),"")</f>
        <v>60136</v>
      </c>
      <c r="X37" s="67" t="str">
        <f t="shared" si="9"/>
        <v>(10)</v>
      </c>
      <c r="Y37" s="69">
        <f>IFERROR(
IF($W$1='(HIDE) MASTER-Chart'!$J$2,
VLOOKUP(L37,'(HIDE) MASTER-Chart'!$B:$G,4,FALSE),
VLOOKUP(L37,'(HIDE) MASTER-Chart'!$M:$R,4,FALSE)),"")</f>
        <v>60136</v>
      </c>
      <c r="Z37" s="84" t="str">
        <f t="shared" si="10"/>
        <v>(10)</v>
      </c>
    </row>
    <row r="38" spans="1:26" ht="15.95" customHeight="1" thickBot="1" x14ac:dyDescent="0.45">
      <c r="A38" s="71"/>
      <c r="B38" s="236"/>
      <c r="C38" s="237"/>
      <c r="D38" s="238"/>
      <c r="E38" s="237"/>
      <c r="F38" s="238"/>
      <c r="G38" s="237"/>
      <c r="H38" s="238"/>
      <c r="I38" s="237"/>
      <c r="J38" s="238"/>
      <c r="K38" s="237"/>
      <c r="L38" s="238"/>
      <c r="M38" s="236"/>
      <c r="N38" s="72" t="s">
        <v>337</v>
      </c>
      <c r="O38" s="73" t="str">
        <f>IF(ISERROR(VLOOKUP(B38,'(HIDE) MASTER-Chart'!$B:$G,5,FALSE)),"",VLOOKUP(B38,'(HIDE) MASTER-Chart'!$B:$G,5,FALSE))</f>
        <v/>
      </c>
      <c r="P38" s="74" t="str">
        <f t="shared" si="5"/>
        <v/>
      </c>
      <c r="Q38" s="75" t="str">
        <f>IF(ISERROR(VLOOKUP(D38,'(HIDE) MASTER-Chart'!$B:$G,5,FALSE)),"",VLOOKUP(D38,'(HIDE) MASTER-Chart'!$B:$G,5,FALSE))</f>
        <v/>
      </c>
      <c r="R38" s="74" t="str">
        <f t="shared" si="6"/>
        <v/>
      </c>
      <c r="S38" s="75" t="str">
        <f>IF(ISERROR(VLOOKUP(F38,'(HIDE) MASTER-Chart'!$B:$G,5,FALSE)),"",VLOOKUP(F38,'(HIDE) MASTER-Chart'!$B:$G,5,FALSE))</f>
        <v/>
      </c>
      <c r="T38" s="74" t="str">
        <f t="shared" si="7"/>
        <v/>
      </c>
      <c r="U38" s="75" t="str">
        <f>IF(ISERROR(VLOOKUP(H38,'(HIDE) MASTER-Chart'!$B:$G,5,FALSE)),"",VLOOKUP(H38,'(HIDE) MASTER-Chart'!$B:$G,5,FALSE))</f>
        <v/>
      </c>
      <c r="V38" s="74" t="str">
        <f t="shared" si="8"/>
        <v/>
      </c>
      <c r="W38" s="75" t="str">
        <f>IF(ISERROR(VLOOKUP(J38,'(HIDE) MASTER-Chart'!$B:$G,5,FALSE)),"",VLOOKUP(J38,'(HIDE) MASTER-Chart'!$B:$G,5,FALSE))</f>
        <v/>
      </c>
      <c r="X38" s="74" t="str">
        <f t="shared" si="9"/>
        <v/>
      </c>
      <c r="Y38" s="75" t="str">
        <f>IF(ISERROR(VLOOKUP(L38,'(HIDE) MASTER-Chart'!$B:$G,5,FALSE)),"",VLOOKUP(L38,'(HIDE) MASTER-Chart'!$B:$G,5,FALSE))</f>
        <v/>
      </c>
      <c r="Z38" s="85" t="str">
        <f t="shared" si="10"/>
        <v/>
      </c>
    </row>
    <row r="39" spans="1:26" ht="15.95" customHeight="1" x14ac:dyDescent="0.4">
      <c r="A39" s="76"/>
      <c r="B39" s="257">
        <v>11</v>
      </c>
      <c r="C39" s="258"/>
      <c r="D39" s="259">
        <v>11</v>
      </c>
      <c r="E39" s="258"/>
      <c r="F39" s="259">
        <v>12</v>
      </c>
      <c r="G39" s="258"/>
      <c r="H39" s="259">
        <v>12</v>
      </c>
      <c r="I39" s="258"/>
      <c r="J39" s="259">
        <v>12</v>
      </c>
      <c r="K39" s="258"/>
      <c r="L39" s="259">
        <v>13</v>
      </c>
      <c r="M39" s="257"/>
      <c r="N39" s="77" t="s">
        <v>346</v>
      </c>
      <c r="O39" s="86">
        <f>IFERROR(
IF($W$1='(HIDE) MASTER-Chart'!$J$2,
VLOOKUP(B39,'(HIDE) MASTER-Chart'!$B:$G,4,FALSE),
VLOOKUP(B39,'(HIDE) MASTER-Chart'!$M:$R,4,FALSE)),"")</f>
        <v>61894</v>
      </c>
      <c r="P39" s="87" t="str">
        <f t="shared" si="5"/>
        <v>(11)</v>
      </c>
      <c r="Q39" s="88">
        <f>IFERROR(
IF($W$1='(HIDE) MASTER-Chart'!$J$2,
VLOOKUP(D39,'(HIDE) MASTER-Chart'!$B:$G,4,FALSE),
VLOOKUP(D39,'(HIDE) MASTER-Chart'!$M:$R,4,FALSE)),"")</f>
        <v>61894</v>
      </c>
      <c r="R39" s="87" t="str">
        <f t="shared" si="6"/>
        <v>(11)</v>
      </c>
      <c r="S39" s="88">
        <f>IFERROR(
IF($W$1='(HIDE) MASTER-Chart'!$J$2,
VLOOKUP(F39,'(HIDE) MASTER-Chart'!$B:$G,4,FALSE),
VLOOKUP(F39,'(HIDE) MASTER-Chart'!$M:$R,4,FALSE)),"")</f>
        <v>63705</v>
      </c>
      <c r="T39" s="87" t="str">
        <f t="shared" si="7"/>
        <v>(12)</v>
      </c>
      <c r="U39" s="88">
        <f>IFERROR(
IF($W$1='(HIDE) MASTER-Chart'!$J$2,
VLOOKUP(H39,'(HIDE) MASTER-Chart'!$B:$G,4,FALSE),
VLOOKUP(H39,'(HIDE) MASTER-Chart'!$M:$R,4,FALSE)),"")</f>
        <v>63705</v>
      </c>
      <c r="V39" s="87" t="str">
        <f t="shared" si="8"/>
        <v>(12)</v>
      </c>
      <c r="W39" s="88">
        <f>IFERROR(
IF($W$1='(HIDE) MASTER-Chart'!$J$2,
VLOOKUP(J39,'(HIDE) MASTER-Chart'!$B:$G,4,FALSE),
VLOOKUP(J39,'(HIDE) MASTER-Chart'!$M:$R,4,FALSE)),"")</f>
        <v>63705</v>
      </c>
      <c r="X39" s="87" t="str">
        <f t="shared" si="9"/>
        <v>(12)</v>
      </c>
      <c r="Y39" s="88">
        <f>IFERROR(
IF($W$1='(HIDE) MASTER-Chart'!$J$2,
VLOOKUP(L39,'(HIDE) MASTER-Chart'!$B:$G,4,FALSE),
VLOOKUP(L39,'(HIDE) MASTER-Chart'!$M:$R,4,FALSE)),"")</f>
        <v>65569</v>
      </c>
      <c r="Z39" s="89" t="str">
        <f t="shared" si="10"/>
        <v>(13)</v>
      </c>
    </row>
    <row r="40" spans="1:26" ht="15.95" customHeight="1" x14ac:dyDescent="0.4">
      <c r="A40" s="64" t="s">
        <v>358</v>
      </c>
      <c r="B40" s="239">
        <v>9</v>
      </c>
      <c r="C40" s="240"/>
      <c r="D40" s="241">
        <v>9</v>
      </c>
      <c r="E40" s="240"/>
      <c r="F40" s="241">
        <v>10</v>
      </c>
      <c r="G40" s="240"/>
      <c r="H40" s="241">
        <v>10</v>
      </c>
      <c r="I40" s="240"/>
      <c r="J40" s="241">
        <v>10</v>
      </c>
      <c r="K40" s="240"/>
      <c r="L40" s="241">
        <v>11</v>
      </c>
      <c r="M40" s="239"/>
      <c r="N40" s="65" t="s">
        <v>348</v>
      </c>
      <c r="O40" s="66">
        <f>IFERROR(
IF($W$1='(HIDE) MASTER-Chart'!$J$2,
VLOOKUP(B40,'(HIDE) MASTER-Chart'!$B:$G,4,FALSE),
VLOOKUP(B40,'(HIDE) MASTER-Chart'!$M:$R,4,FALSE)),"")</f>
        <v>58431</v>
      </c>
      <c r="P40" s="67" t="str">
        <f t="shared" si="5"/>
        <v>(9)</v>
      </c>
      <c r="Q40" s="69">
        <f>IFERROR(
IF($W$1='(HIDE) MASTER-Chart'!$J$2,
VLOOKUP(D40,'(HIDE) MASTER-Chart'!$B:$G,4,FALSE),
VLOOKUP(D40,'(HIDE) MASTER-Chart'!$M:$R,4,FALSE)),"")</f>
        <v>58431</v>
      </c>
      <c r="R40" s="67" t="str">
        <f t="shared" si="6"/>
        <v>(9)</v>
      </c>
      <c r="S40" s="69">
        <f>IFERROR(
IF($W$1='(HIDE) MASTER-Chart'!$J$2,
VLOOKUP(F40,'(HIDE) MASTER-Chart'!$B:$G,4,FALSE),
VLOOKUP(F40,'(HIDE) MASTER-Chart'!$M:$R,4,FALSE)),"")</f>
        <v>60136</v>
      </c>
      <c r="T40" s="67" t="str">
        <f t="shared" si="7"/>
        <v>(10)</v>
      </c>
      <c r="U40" s="69">
        <f>IFERROR(
IF($W$1='(HIDE) MASTER-Chart'!$J$2,
VLOOKUP(H40,'(HIDE) MASTER-Chart'!$B:$G,4,FALSE),
VLOOKUP(H40,'(HIDE) MASTER-Chart'!$M:$R,4,FALSE)),"")</f>
        <v>60136</v>
      </c>
      <c r="V40" s="67" t="str">
        <f t="shared" si="8"/>
        <v>(10)</v>
      </c>
      <c r="W40" s="69">
        <f>IFERROR(
IF($W$1='(HIDE) MASTER-Chart'!$J$2,
VLOOKUP(J40,'(HIDE) MASTER-Chart'!$B:$G,4,FALSE),
VLOOKUP(J40,'(HIDE) MASTER-Chart'!$M:$R,4,FALSE)),"")</f>
        <v>60136</v>
      </c>
      <c r="X40" s="67" t="str">
        <f t="shared" si="9"/>
        <v>(10)</v>
      </c>
      <c r="Y40" s="69">
        <f>IFERROR(
IF($W$1='(HIDE) MASTER-Chart'!$J$2,
VLOOKUP(L40,'(HIDE) MASTER-Chart'!$B:$G,4,FALSE),
VLOOKUP(L40,'(HIDE) MASTER-Chart'!$M:$R,4,FALSE)),"")</f>
        <v>61894</v>
      </c>
      <c r="Z40" s="84" t="str">
        <f t="shared" si="10"/>
        <v>(11)</v>
      </c>
    </row>
    <row r="41" spans="1:26" ht="15.95" customHeight="1" thickBot="1" x14ac:dyDescent="0.45">
      <c r="A41" s="71"/>
      <c r="B41" s="236"/>
      <c r="C41" s="237"/>
      <c r="D41" s="238"/>
      <c r="E41" s="237"/>
      <c r="F41" s="238"/>
      <c r="G41" s="237"/>
      <c r="H41" s="238"/>
      <c r="I41" s="237"/>
      <c r="J41" s="238"/>
      <c r="K41" s="237"/>
      <c r="L41" s="238"/>
      <c r="M41" s="236"/>
      <c r="N41" s="72" t="s">
        <v>337</v>
      </c>
      <c r="O41" s="73" t="str">
        <f>IF(ISERROR(VLOOKUP(B41,'(HIDE) MASTER-Chart'!$B:$G,5,FALSE)),"",VLOOKUP(B41,'(HIDE) MASTER-Chart'!$B:$G,5,FALSE))</f>
        <v/>
      </c>
      <c r="P41" s="74" t="str">
        <f t="shared" si="5"/>
        <v/>
      </c>
      <c r="Q41" s="75" t="str">
        <f>IF(ISERROR(VLOOKUP(D41,'(HIDE) MASTER-Chart'!$B:$G,5,FALSE)),"",VLOOKUP(D41,'(HIDE) MASTER-Chart'!$B:$G,5,FALSE))</f>
        <v/>
      </c>
      <c r="R41" s="74" t="str">
        <f t="shared" si="6"/>
        <v/>
      </c>
      <c r="S41" s="75" t="str">
        <f>IF(ISERROR(VLOOKUP(F41,'(HIDE) MASTER-Chart'!$B:$G,5,FALSE)),"",VLOOKUP(F41,'(HIDE) MASTER-Chart'!$B:$G,5,FALSE))</f>
        <v/>
      </c>
      <c r="T41" s="74" t="str">
        <f t="shared" si="7"/>
        <v/>
      </c>
      <c r="U41" s="75" t="str">
        <f>IF(ISERROR(VLOOKUP(H41,'(HIDE) MASTER-Chart'!$B:$G,5,FALSE)),"",VLOOKUP(H41,'(HIDE) MASTER-Chart'!$B:$G,5,FALSE))</f>
        <v/>
      </c>
      <c r="V41" s="74" t="str">
        <f t="shared" si="8"/>
        <v/>
      </c>
      <c r="W41" s="75" t="str">
        <f>IF(ISERROR(VLOOKUP(J41,'(HIDE) MASTER-Chart'!$B:$G,5,FALSE)),"",VLOOKUP(J41,'(HIDE) MASTER-Chart'!$B:$G,5,FALSE))</f>
        <v/>
      </c>
      <c r="X41" s="74" t="str">
        <f t="shared" si="9"/>
        <v/>
      </c>
      <c r="Y41" s="75" t="str">
        <f>IF(ISERROR(VLOOKUP(L41,'(HIDE) MASTER-Chart'!$B:$G,5,FALSE)),"",VLOOKUP(L41,'(HIDE) MASTER-Chart'!$B:$G,5,FALSE))</f>
        <v/>
      </c>
      <c r="Z41" s="85" t="str">
        <f t="shared" si="10"/>
        <v/>
      </c>
    </row>
    <row r="42" spans="1:26" ht="15.95" customHeight="1" x14ac:dyDescent="0.4">
      <c r="A42" s="76"/>
      <c r="B42" s="257">
        <v>11</v>
      </c>
      <c r="C42" s="258"/>
      <c r="D42" s="259">
        <v>12</v>
      </c>
      <c r="E42" s="258"/>
      <c r="F42" s="259">
        <v>12</v>
      </c>
      <c r="G42" s="258"/>
      <c r="H42" s="259">
        <v>13</v>
      </c>
      <c r="I42" s="258"/>
      <c r="J42" s="259">
        <v>13</v>
      </c>
      <c r="K42" s="258"/>
      <c r="L42" s="259">
        <v>13</v>
      </c>
      <c r="M42" s="257"/>
      <c r="N42" s="77" t="s">
        <v>346</v>
      </c>
      <c r="O42" s="86">
        <f>IFERROR(
IF($W$1='(HIDE) MASTER-Chart'!$J$2,
VLOOKUP(B42,'(HIDE) MASTER-Chart'!$B:$G,4,FALSE),
VLOOKUP(B42,'(HIDE) MASTER-Chart'!$M:$R,4,FALSE)),"")</f>
        <v>61894</v>
      </c>
      <c r="P42" s="87" t="str">
        <f t="shared" si="5"/>
        <v>(11)</v>
      </c>
      <c r="Q42" s="88">
        <f>IFERROR(
IF($W$1='(HIDE) MASTER-Chart'!$J$2,
VLOOKUP(D42,'(HIDE) MASTER-Chart'!$B:$G,4,FALSE),
VLOOKUP(D42,'(HIDE) MASTER-Chart'!$M:$R,4,FALSE)),"")</f>
        <v>63705</v>
      </c>
      <c r="R42" s="87" t="str">
        <f t="shared" si="6"/>
        <v>(12)</v>
      </c>
      <c r="S42" s="88">
        <f>IFERROR(
IF($W$1='(HIDE) MASTER-Chart'!$J$2,
VLOOKUP(F42,'(HIDE) MASTER-Chart'!$B:$G,4,FALSE),
VLOOKUP(F42,'(HIDE) MASTER-Chart'!$M:$R,4,FALSE)),"")</f>
        <v>63705</v>
      </c>
      <c r="T42" s="87" t="str">
        <f t="shared" si="7"/>
        <v>(12)</v>
      </c>
      <c r="U42" s="88">
        <f>IFERROR(
IF($W$1='(HIDE) MASTER-Chart'!$J$2,
VLOOKUP(H42,'(HIDE) MASTER-Chart'!$B:$G,4,FALSE),
VLOOKUP(H42,'(HIDE) MASTER-Chart'!$M:$R,4,FALSE)),"")</f>
        <v>65569</v>
      </c>
      <c r="V42" s="87" t="str">
        <f t="shared" si="8"/>
        <v>(13)</v>
      </c>
      <c r="W42" s="88">
        <f>IFERROR(
IF($W$1='(HIDE) MASTER-Chart'!$J$2,
VLOOKUP(J42,'(HIDE) MASTER-Chart'!$B:$G,4,FALSE),
VLOOKUP(J42,'(HIDE) MASTER-Chart'!$M:$R,4,FALSE)),"")</f>
        <v>65569</v>
      </c>
      <c r="X42" s="87" t="str">
        <f t="shared" si="9"/>
        <v>(13)</v>
      </c>
      <c r="Y42" s="88">
        <f>IFERROR(
IF($W$1='(HIDE) MASTER-Chart'!$J$2,
VLOOKUP(L42,'(HIDE) MASTER-Chart'!$B:$G,4,FALSE),
VLOOKUP(L42,'(HIDE) MASTER-Chart'!$M:$R,4,FALSE)),"")</f>
        <v>65569</v>
      </c>
      <c r="Z42" s="89" t="str">
        <f t="shared" si="10"/>
        <v>(13)</v>
      </c>
    </row>
    <row r="43" spans="1:26" ht="15.95" customHeight="1" x14ac:dyDescent="0.4">
      <c r="A43" s="64" t="s">
        <v>359</v>
      </c>
      <c r="B43" s="239">
        <v>9</v>
      </c>
      <c r="C43" s="240"/>
      <c r="D43" s="241">
        <v>10</v>
      </c>
      <c r="E43" s="240"/>
      <c r="F43" s="241">
        <v>10</v>
      </c>
      <c r="G43" s="240"/>
      <c r="H43" s="241">
        <v>11</v>
      </c>
      <c r="I43" s="240"/>
      <c r="J43" s="241">
        <v>11</v>
      </c>
      <c r="K43" s="240"/>
      <c r="L43" s="241">
        <v>11</v>
      </c>
      <c r="M43" s="239"/>
      <c r="N43" s="65" t="s">
        <v>348</v>
      </c>
      <c r="O43" s="66">
        <f>IFERROR(
IF($W$1='(HIDE) MASTER-Chart'!$J$2,
VLOOKUP(B43,'(HIDE) MASTER-Chart'!$B:$G,4,FALSE),
VLOOKUP(B43,'(HIDE) MASTER-Chart'!$M:$R,4,FALSE)),"")</f>
        <v>58431</v>
      </c>
      <c r="P43" s="67" t="str">
        <f t="shared" si="5"/>
        <v>(9)</v>
      </c>
      <c r="Q43" s="69">
        <f>IFERROR(
IF($W$1='(HIDE) MASTER-Chart'!$J$2,
VLOOKUP(D43,'(HIDE) MASTER-Chart'!$B:$G,4,FALSE),
VLOOKUP(D43,'(HIDE) MASTER-Chart'!$M:$R,4,FALSE)),"")</f>
        <v>60136</v>
      </c>
      <c r="R43" s="67" t="str">
        <f t="shared" si="6"/>
        <v>(10)</v>
      </c>
      <c r="S43" s="69">
        <f>IFERROR(
IF($W$1='(HIDE) MASTER-Chart'!$J$2,
VLOOKUP(F43,'(HIDE) MASTER-Chart'!$B:$G,4,FALSE),
VLOOKUP(F43,'(HIDE) MASTER-Chart'!$M:$R,4,FALSE)),"")</f>
        <v>60136</v>
      </c>
      <c r="T43" s="67" t="str">
        <f t="shared" si="7"/>
        <v>(10)</v>
      </c>
      <c r="U43" s="69">
        <f>IFERROR(
IF($W$1='(HIDE) MASTER-Chart'!$J$2,
VLOOKUP(H43,'(HIDE) MASTER-Chart'!$B:$G,4,FALSE),
VLOOKUP(H43,'(HIDE) MASTER-Chart'!$M:$R,4,FALSE)),"")</f>
        <v>61894</v>
      </c>
      <c r="V43" s="67" t="str">
        <f t="shared" si="8"/>
        <v>(11)</v>
      </c>
      <c r="W43" s="69">
        <f>IFERROR(
IF($W$1='(HIDE) MASTER-Chart'!$J$2,
VLOOKUP(J43,'(HIDE) MASTER-Chart'!$B:$G,4,FALSE),
VLOOKUP(J43,'(HIDE) MASTER-Chart'!$M:$R,4,FALSE)),"")</f>
        <v>61894</v>
      </c>
      <c r="X43" s="67" t="str">
        <f t="shared" si="9"/>
        <v>(11)</v>
      </c>
      <c r="Y43" s="69">
        <f>IFERROR(
IF($W$1='(HIDE) MASTER-Chart'!$J$2,
VLOOKUP(L43,'(HIDE) MASTER-Chart'!$B:$G,4,FALSE),
VLOOKUP(L43,'(HIDE) MASTER-Chart'!$M:$R,4,FALSE)),"")</f>
        <v>61894</v>
      </c>
      <c r="Z43" s="84" t="str">
        <f t="shared" si="10"/>
        <v>(11)</v>
      </c>
    </row>
    <row r="44" spans="1:26" ht="15.95" customHeight="1" thickBot="1" x14ac:dyDescent="0.45">
      <c r="A44" s="71"/>
      <c r="B44" s="236"/>
      <c r="C44" s="237"/>
      <c r="D44" s="238"/>
      <c r="E44" s="237"/>
      <c r="F44" s="238"/>
      <c r="G44" s="237"/>
      <c r="H44" s="238"/>
      <c r="I44" s="237"/>
      <c r="J44" s="238"/>
      <c r="K44" s="237"/>
      <c r="L44" s="238"/>
      <c r="M44" s="236"/>
      <c r="N44" s="72" t="s">
        <v>337</v>
      </c>
      <c r="O44" s="73" t="str">
        <f>IF(ISERROR(VLOOKUP(B44,'(HIDE) MASTER-Chart'!$B:$G,5,FALSE)),"",VLOOKUP(B44,'(HIDE) MASTER-Chart'!$B:$G,5,FALSE))</f>
        <v/>
      </c>
      <c r="P44" s="74" t="str">
        <f t="shared" si="5"/>
        <v/>
      </c>
      <c r="Q44" s="75" t="str">
        <f>IF(ISERROR(VLOOKUP(D44,'(HIDE) MASTER-Chart'!$B:$G,5,FALSE)),"",VLOOKUP(D44,'(HIDE) MASTER-Chart'!$B:$G,5,FALSE))</f>
        <v/>
      </c>
      <c r="R44" s="74" t="str">
        <f t="shared" si="6"/>
        <v/>
      </c>
      <c r="S44" s="75" t="str">
        <f>IF(ISERROR(VLOOKUP(F44,'(HIDE) MASTER-Chart'!$B:$G,5,FALSE)),"",VLOOKUP(F44,'(HIDE) MASTER-Chart'!$B:$G,5,FALSE))</f>
        <v/>
      </c>
      <c r="T44" s="74" t="str">
        <f t="shared" si="7"/>
        <v/>
      </c>
      <c r="U44" s="75" t="str">
        <f>IF(ISERROR(VLOOKUP(H44,'(HIDE) MASTER-Chart'!$B:$G,5,FALSE)),"",VLOOKUP(H44,'(HIDE) MASTER-Chart'!$B:$G,5,FALSE))</f>
        <v/>
      </c>
      <c r="V44" s="74" t="str">
        <f t="shared" si="8"/>
        <v/>
      </c>
      <c r="W44" s="75" t="str">
        <f>IF(ISERROR(VLOOKUP(J44,'(HIDE) MASTER-Chart'!$B:$G,5,FALSE)),"",VLOOKUP(J44,'(HIDE) MASTER-Chart'!$B:$G,5,FALSE))</f>
        <v/>
      </c>
      <c r="X44" s="74" t="str">
        <f t="shared" si="9"/>
        <v/>
      </c>
      <c r="Y44" s="75" t="str">
        <f>IF(ISERROR(VLOOKUP(L44,'(HIDE) MASTER-Chart'!$B:$G,5,FALSE)),"",VLOOKUP(L44,'(HIDE) MASTER-Chart'!$B:$G,5,FALSE))</f>
        <v/>
      </c>
      <c r="Z44" s="85" t="str">
        <f t="shared" si="10"/>
        <v/>
      </c>
    </row>
    <row r="45" spans="1:26" ht="15.95" customHeight="1" x14ac:dyDescent="0.4">
      <c r="A45" s="76"/>
      <c r="B45" s="257">
        <v>12</v>
      </c>
      <c r="C45" s="258"/>
      <c r="D45" s="259">
        <v>12</v>
      </c>
      <c r="E45" s="258"/>
      <c r="F45" s="259">
        <v>13</v>
      </c>
      <c r="G45" s="258"/>
      <c r="H45" s="259">
        <v>13</v>
      </c>
      <c r="I45" s="258"/>
      <c r="J45" s="259">
        <v>13</v>
      </c>
      <c r="K45" s="258"/>
      <c r="L45" s="259">
        <v>14</v>
      </c>
      <c r="M45" s="257"/>
      <c r="N45" s="77" t="s">
        <v>346</v>
      </c>
      <c r="O45" s="86">
        <f>IFERROR(
IF($W$1='(HIDE) MASTER-Chart'!$J$2,
VLOOKUP(B45,'(HIDE) MASTER-Chart'!$B:$G,4,FALSE),
VLOOKUP(B45,'(HIDE) MASTER-Chart'!$M:$R,4,FALSE)),"")</f>
        <v>63705</v>
      </c>
      <c r="P45" s="87" t="str">
        <f t="shared" si="5"/>
        <v>(12)</v>
      </c>
      <c r="Q45" s="88">
        <f>IFERROR(
IF($W$1='(HIDE) MASTER-Chart'!$J$2,
VLOOKUP(D45,'(HIDE) MASTER-Chart'!$B:$G,4,FALSE),
VLOOKUP(D45,'(HIDE) MASTER-Chart'!$M:$R,4,FALSE)),"")</f>
        <v>63705</v>
      </c>
      <c r="R45" s="87" t="str">
        <f t="shared" si="6"/>
        <v>(12)</v>
      </c>
      <c r="S45" s="88">
        <f>IFERROR(
IF($W$1='(HIDE) MASTER-Chart'!$J$2,
VLOOKUP(F45,'(HIDE) MASTER-Chart'!$B:$G,4,FALSE),
VLOOKUP(F45,'(HIDE) MASTER-Chart'!$M:$R,4,FALSE)),"")</f>
        <v>65569</v>
      </c>
      <c r="T45" s="87" t="str">
        <f t="shared" si="7"/>
        <v>(13)</v>
      </c>
      <c r="U45" s="88">
        <f>IFERROR(
IF($W$1='(HIDE) MASTER-Chart'!$J$2,
VLOOKUP(H45,'(HIDE) MASTER-Chart'!$B:$G,4,FALSE),
VLOOKUP(H45,'(HIDE) MASTER-Chart'!$M:$R,4,FALSE)),"")</f>
        <v>65569</v>
      </c>
      <c r="V45" s="87" t="str">
        <f t="shared" si="8"/>
        <v>(13)</v>
      </c>
      <c r="W45" s="88">
        <f>IFERROR(
IF($W$1='(HIDE) MASTER-Chart'!$J$2,
VLOOKUP(J45,'(HIDE) MASTER-Chart'!$B:$G,4,FALSE),
VLOOKUP(J45,'(HIDE) MASTER-Chart'!$M:$R,4,FALSE)),"")</f>
        <v>65569</v>
      </c>
      <c r="X45" s="87" t="str">
        <f t="shared" si="9"/>
        <v>(13)</v>
      </c>
      <c r="Y45" s="88">
        <f>IFERROR(
IF($W$1='(HIDE) MASTER-Chart'!$J$2,
VLOOKUP(L45,'(HIDE) MASTER-Chart'!$B:$G,4,FALSE),
VLOOKUP(L45,'(HIDE) MASTER-Chart'!$M:$R,4,FALSE)),"")</f>
        <v>67491</v>
      </c>
      <c r="Z45" s="89" t="str">
        <f t="shared" si="10"/>
        <v>(14)</v>
      </c>
    </row>
    <row r="46" spans="1:26" ht="15.95" customHeight="1" x14ac:dyDescent="0.4">
      <c r="A46" s="64" t="s">
        <v>360</v>
      </c>
      <c r="B46" s="239">
        <v>10</v>
      </c>
      <c r="C46" s="240"/>
      <c r="D46" s="241">
        <v>10</v>
      </c>
      <c r="E46" s="240"/>
      <c r="F46" s="241">
        <v>11</v>
      </c>
      <c r="G46" s="240"/>
      <c r="H46" s="241">
        <v>11</v>
      </c>
      <c r="I46" s="240"/>
      <c r="J46" s="241">
        <v>11</v>
      </c>
      <c r="K46" s="240"/>
      <c r="L46" s="241">
        <v>12</v>
      </c>
      <c r="M46" s="239"/>
      <c r="N46" s="65" t="s">
        <v>348</v>
      </c>
      <c r="O46" s="66">
        <f>IFERROR(
IF($W$1='(HIDE) MASTER-Chart'!$J$2,
VLOOKUP(B46,'(HIDE) MASTER-Chart'!$B:$G,4,FALSE),
VLOOKUP(B46,'(HIDE) MASTER-Chart'!$M:$R,4,FALSE)),"")</f>
        <v>60136</v>
      </c>
      <c r="P46" s="67" t="str">
        <f t="shared" si="5"/>
        <v>(10)</v>
      </c>
      <c r="Q46" s="69">
        <f>IFERROR(
IF($W$1='(HIDE) MASTER-Chart'!$J$2,
VLOOKUP(D46,'(HIDE) MASTER-Chart'!$B:$G,4,FALSE),
VLOOKUP(D46,'(HIDE) MASTER-Chart'!$M:$R,4,FALSE)),"")</f>
        <v>60136</v>
      </c>
      <c r="R46" s="67" t="str">
        <f t="shared" si="6"/>
        <v>(10)</v>
      </c>
      <c r="S46" s="69">
        <f>IFERROR(
IF($W$1='(HIDE) MASTER-Chart'!$J$2,
VLOOKUP(F46,'(HIDE) MASTER-Chart'!$B:$G,4,FALSE),
VLOOKUP(F46,'(HIDE) MASTER-Chart'!$M:$R,4,FALSE)),"")</f>
        <v>61894</v>
      </c>
      <c r="T46" s="67" t="str">
        <f t="shared" si="7"/>
        <v>(11)</v>
      </c>
      <c r="U46" s="69">
        <f>IFERROR(
IF($W$1='(HIDE) MASTER-Chart'!$J$2,
VLOOKUP(H46,'(HIDE) MASTER-Chart'!$B:$G,4,FALSE),
VLOOKUP(H46,'(HIDE) MASTER-Chart'!$M:$R,4,FALSE)),"")</f>
        <v>61894</v>
      </c>
      <c r="V46" s="67" t="str">
        <f t="shared" si="8"/>
        <v>(11)</v>
      </c>
      <c r="W46" s="69">
        <f>IFERROR(
IF($W$1='(HIDE) MASTER-Chart'!$J$2,
VLOOKUP(J46,'(HIDE) MASTER-Chart'!$B:$G,4,FALSE),
VLOOKUP(J46,'(HIDE) MASTER-Chart'!$M:$R,4,FALSE)),"")</f>
        <v>61894</v>
      </c>
      <c r="X46" s="67" t="str">
        <f t="shared" si="9"/>
        <v>(11)</v>
      </c>
      <c r="Y46" s="69">
        <f>IFERROR(
IF($W$1='(HIDE) MASTER-Chart'!$J$2,
VLOOKUP(L46,'(HIDE) MASTER-Chart'!$B:$G,4,FALSE),
VLOOKUP(L46,'(HIDE) MASTER-Chart'!$M:$R,4,FALSE)),"")</f>
        <v>63705</v>
      </c>
      <c r="Z46" s="84" t="str">
        <f t="shared" si="10"/>
        <v>(12)</v>
      </c>
    </row>
    <row r="47" spans="1:26" ht="15.95" customHeight="1" thickBot="1" x14ac:dyDescent="0.45">
      <c r="A47" s="71"/>
      <c r="B47" s="236"/>
      <c r="C47" s="237"/>
      <c r="D47" s="238"/>
      <c r="E47" s="237"/>
      <c r="F47" s="238"/>
      <c r="G47" s="237"/>
      <c r="H47" s="238"/>
      <c r="I47" s="237"/>
      <c r="J47" s="238"/>
      <c r="K47" s="237"/>
      <c r="L47" s="238"/>
      <c r="M47" s="236"/>
      <c r="N47" s="72" t="s">
        <v>337</v>
      </c>
      <c r="O47" s="73" t="str">
        <f>IF(ISERROR(VLOOKUP(B47,'(HIDE) MASTER-Chart'!$B:$G,5,FALSE)),"",VLOOKUP(B47,'(HIDE) MASTER-Chart'!$B:$G,5,FALSE))</f>
        <v/>
      </c>
      <c r="P47" s="74" t="str">
        <f t="shared" si="5"/>
        <v/>
      </c>
      <c r="Q47" s="75" t="str">
        <f>IF(ISERROR(VLOOKUP(D47,'(HIDE) MASTER-Chart'!$B:$G,5,FALSE)),"",VLOOKUP(D47,'(HIDE) MASTER-Chart'!$B:$G,5,FALSE))</f>
        <v/>
      </c>
      <c r="R47" s="74" t="str">
        <f t="shared" si="6"/>
        <v/>
      </c>
      <c r="S47" s="75" t="str">
        <f>IF(ISERROR(VLOOKUP(F47,'(HIDE) MASTER-Chart'!$B:$G,5,FALSE)),"",VLOOKUP(F47,'(HIDE) MASTER-Chart'!$B:$G,5,FALSE))</f>
        <v/>
      </c>
      <c r="T47" s="74" t="str">
        <f t="shared" si="7"/>
        <v/>
      </c>
      <c r="U47" s="75" t="str">
        <f>IF(ISERROR(VLOOKUP(H47,'(HIDE) MASTER-Chart'!$B:$G,5,FALSE)),"",VLOOKUP(H47,'(HIDE) MASTER-Chart'!$B:$G,5,FALSE))</f>
        <v/>
      </c>
      <c r="V47" s="74" t="str">
        <f t="shared" si="8"/>
        <v/>
      </c>
      <c r="W47" s="75" t="str">
        <f>IF(ISERROR(VLOOKUP(J47,'(HIDE) MASTER-Chart'!$B:$G,5,FALSE)),"",VLOOKUP(J47,'(HIDE) MASTER-Chart'!$B:$G,5,FALSE))</f>
        <v/>
      </c>
      <c r="X47" s="74" t="str">
        <f t="shared" si="9"/>
        <v/>
      </c>
      <c r="Y47" s="75" t="str">
        <f>IF(ISERROR(VLOOKUP(L47,'(HIDE) MASTER-Chart'!$B:$G,5,FALSE)),"",VLOOKUP(L47,'(HIDE) MASTER-Chart'!$B:$G,5,FALSE))</f>
        <v/>
      </c>
      <c r="Z47" s="85" t="str">
        <f t="shared" si="10"/>
        <v/>
      </c>
    </row>
    <row r="48" spans="1:26" ht="15.95" customHeight="1" x14ac:dyDescent="0.4">
      <c r="A48" s="76"/>
      <c r="B48" s="257">
        <v>13</v>
      </c>
      <c r="C48" s="258"/>
      <c r="D48" s="259">
        <v>13</v>
      </c>
      <c r="E48" s="258"/>
      <c r="F48" s="259">
        <v>13</v>
      </c>
      <c r="G48" s="258"/>
      <c r="H48" s="259">
        <v>14</v>
      </c>
      <c r="I48" s="258"/>
      <c r="J48" s="259">
        <v>14</v>
      </c>
      <c r="K48" s="258"/>
      <c r="L48" s="259">
        <v>14</v>
      </c>
      <c r="M48" s="257"/>
      <c r="N48" s="77" t="s">
        <v>346</v>
      </c>
      <c r="O48" s="86">
        <f>IFERROR(
IF($W$1='(HIDE) MASTER-Chart'!$J$2,
VLOOKUP(B48,'(HIDE) MASTER-Chart'!$B:$G,4,FALSE),
VLOOKUP(B48,'(HIDE) MASTER-Chart'!$M:$R,4,FALSE)),"")</f>
        <v>65569</v>
      </c>
      <c r="P48" s="87" t="str">
        <f t="shared" si="5"/>
        <v>(13)</v>
      </c>
      <c r="Q48" s="88">
        <f>IFERROR(
IF($W$1='(HIDE) MASTER-Chart'!$J$2,
VLOOKUP(D48,'(HIDE) MASTER-Chart'!$B:$G,4,FALSE),
VLOOKUP(D48,'(HIDE) MASTER-Chart'!$M:$R,4,FALSE)),"")</f>
        <v>65569</v>
      </c>
      <c r="R48" s="87" t="str">
        <f t="shared" si="6"/>
        <v>(13)</v>
      </c>
      <c r="S48" s="88">
        <f>IFERROR(
IF($W$1='(HIDE) MASTER-Chart'!$J$2,
VLOOKUP(F48,'(HIDE) MASTER-Chart'!$B:$G,4,FALSE),
VLOOKUP(F48,'(HIDE) MASTER-Chart'!$M:$R,4,FALSE)),"")</f>
        <v>65569</v>
      </c>
      <c r="T48" s="87" t="str">
        <f t="shared" si="7"/>
        <v>(13)</v>
      </c>
      <c r="U48" s="88">
        <f>IFERROR(
IF($W$1='(HIDE) MASTER-Chart'!$J$2,
VLOOKUP(H48,'(HIDE) MASTER-Chart'!$B:$G,4,FALSE),
VLOOKUP(H48,'(HIDE) MASTER-Chart'!$M:$R,4,FALSE)),"")</f>
        <v>67491</v>
      </c>
      <c r="V48" s="87" t="str">
        <f t="shared" si="8"/>
        <v>(14)</v>
      </c>
      <c r="W48" s="88">
        <f>IFERROR(
IF($W$1='(HIDE) MASTER-Chart'!$J$2,
VLOOKUP(J48,'(HIDE) MASTER-Chart'!$B:$G,4,FALSE),
VLOOKUP(J48,'(HIDE) MASTER-Chart'!$M:$R,4,FALSE)),"")</f>
        <v>67491</v>
      </c>
      <c r="X48" s="87" t="str">
        <f t="shared" si="9"/>
        <v>(14)</v>
      </c>
      <c r="Y48" s="88">
        <f>IFERROR(
IF($W$1='(HIDE) MASTER-Chart'!$J$2,
VLOOKUP(L48,'(HIDE) MASTER-Chart'!$B:$G,4,FALSE),
VLOOKUP(L48,'(HIDE) MASTER-Chart'!$M:$R,4,FALSE)),"")</f>
        <v>67491</v>
      </c>
      <c r="Z48" s="89" t="str">
        <f t="shared" si="10"/>
        <v>(14)</v>
      </c>
    </row>
    <row r="49" spans="1:26" ht="15.95" customHeight="1" x14ac:dyDescent="0.4">
      <c r="A49" s="64" t="s">
        <v>361</v>
      </c>
      <c r="B49" s="239">
        <v>11</v>
      </c>
      <c r="C49" s="240"/>
      <c r="D49" s="241">
        <v>11</v>
      </c>
      <c r="E49" s="240"/>
      <c r="F49" s="241">
        <v>11</v>
      </c>
      <c r="G49" s="240"/>
      <c r="H49" s="241">
        <v>12</v>
      </c>
      <c r="I49" s="240"/>
      <c r="J49" s="241">
        <v>12</v>
      </c>
      <c r="K49" s="240"/>
      <c r="L49" s="241">
        <v>12</v>
      </c>
      <c r="M49" s="239"/>
      <c r="N49" s="65" t="s">
        <v>348</v>
      </c>
      <c r="O49" s="66">
        <f>IFERROR(
IF($W$1='(HIDE) MASTER-Chart'!$J$2,
VLOOKUP(B49,'(HIDE) MASTER-Chart'!$B:$G,4,FALSE),
VLOOKUP(B49,'(HIDE) MASTER-Chart'!$M:$R,4,FALSE)),"")</f>
        <v>61894</v>
      </c>
      <c r="P49" s="67" t="str">
        <f t="shared" si="5"/>
        <v>(11)</v>
      </c>
      <c r="Q49" s="69">
        <f>IFERROR(
IF($W$1='(HIDE) MASTER-Chart'!$J$2,
VLOOKUP(D49,'(HIDE) MASTER-Chart'!$B:$G,4,FALSE),
VLOOKUP(D49,'(HIDE) MASTER-Chart'!$M:$R,4,FALSE)),"")</f>
        <v>61894</v>
      </c>
      <c r="R49" s="67" t="str">
        <f t="shared" si="6"/>
        <v>(11)</v>
      </c>
      <c r="S49" s="69">
        <f>IFERROR(
IF($W$1='(HIDE) MASTER-Chart'!$J$2,
VLOOKUP(F49,'(HIDE) MASTER-Chart'!$B:$G,4,FALSE),
VLOOKUP(F49,'(HIDE) MASTER-Chart'!$M:$R,4,FALSE)),"")</f>
        <v>61894</v>
      </c>
      <c r="T49" s="67" t="str">
        <f t="shared" si="7"/>
        <v>(11)</v>
      </c>
      <c r="U49" s="69">
        <f>IFERROR(
IF($W$1='(HIDE) MASTER-Chart'!$J$2,
VLOOKUP(H49,'(HIDE) MASTER-Chart'!$B:$G,4,FALSE),
VLOOKUP(H49,'(HIDE) MASTER-Chart'!$M:$R,4,FALSE)),"")</f>
        <v>63705</v>
      </c>
      <c r="V49" s="67" t="str">
        <f t="shared" si="8"/>
        <v>(12)</v>
      </c>
      <c r="W49" s="69">
        <f>IFERROR(
IF($W$1='(HIDE) MASTER-Chart'!$J$2,
VLOOKUP(J49,'(HIDE) MASTER-Chart'!$B:$G,4,FALSE),
VLOOKUP(J49,'(HIDE) MASTER-Chart'!$M:$R,4,FALSE)),"")</f>
        <v>63705</v>
      </c>
      <c r="X49" s="67" t="str">
        <f t="shared" si="9"/>
        <v>(12)</v>
      </c>
      <c r="Y49" s="69">
        <f>IFERROR(
IF($W$1='(HIDE) MASTER-Chart'!$J$2,
VLOOKUP(L49,'(HIDE) MASTER-Chart'!$B:$G,4,FALSE),
VLOOKUP(L49,'(HIDE) MASTER-Chart'!$M:$R,4,FALSE)),"")</f>
        <v>63705</v>
      </c>
      <c r="Z49" s="84" t="str">
        <f t="shared" si="10"/>
        <v>(12)</v>
      </c>
    </row>
    <row r="50" spans="1:26" ht="15.95" customHeight="1" thickBot="1" x14ac:dyDescent="0.45">
      <c r="A50" s="71"/>
      <c r="B50" s="236"/>
      <c r="C50" s="237"/>
      <c r="D50" s="238"/>
      <c r="E50" s="237"/>
      <c r="F50" s="238"/>
      <c r="G50" s="237"/>
      <c r="H50" s="238"/>
      <c r="I50" s="237"/>
      <c r="J50" s="238"/>
      <c r="K50" s="237"/>
      <c r="L50" s="238"/>
      <c r="M50" s="236"/>
      <c r="N50" s="72" t="s">
        <v>337</v>
      </c>
      <c r="O50" s="73" t="str">
        <f>IF(ISERROR(VLOOKUP(B50,'(HIDE) MASTER-Chart'!$B:$G,5,FALSE)),"",VLOOKUP(B50,'(HIDE) MASTER-Chart'!$B:$G,5,FALSE))</f>
        <v/>
      </c>
      <c r="P50" s="74" t="str">
        <f t="shared" si="5"/>
        <v/>
      </c>
      <c r="Q50" s="75" t="str">
        <f>IF(ISERROR(VLOOKUP(D50,'(HIDE) MASTER-Chart'!$B:$G,5,FALSE)),"",VLOOKUP(D50,'(HIDE) MASTER-Chart'!$B:$G,5,FALSE))</f>
        <v/>
      </c>
      <c r="R50" s="74" t="str">
        <f t="shared" si="6"/>
        <v/>
      </c>
      <c r="S50" s="75" t="str">
        <f>IF(ISERROR(VLOOKUP(F50,'(HIDE) MASTER-Chart'!$B:$G,5,FALSE)),"",VLOOKUP(F50,'(HIDE) MASTER-Chart'!$B:$G,5,FALSE))</f>
        <v/>
      </c>
      <c r="T50" s="74" t="str">
        <f t="shared" si="7"/>
        <v/>
      </c>
      <c r="U50" s="75" t="str">
        <f>IF(ISERROR(VLOOKUP(H50,'(HIDE) MASTER-Chart'!$B:$G,5,FALSE)),"",VLOOKUP(H50,'(HIDE) MASTER-Chart'!$B:$G,5,FALSE))</f>
        <v/>
      </c>
      <c r="V50" s="74" t="str">
        <f t="shared" si="8"/>
        <v/>
      </c>
      <c r="W50" s="75" t="str">
        <f>IF(ISERROR(VLOOKUP(J50,'(HIDE) MASTER-Chart'!$B:$G,5,FALSE)),"",VLOOKUP(J50,'(HIDE) MASTER-Chart'!$B:$G,5,FALSE))</f>
        <v/>
      </c>
      <c r="X50" s="74" t="str">
        <f t="shared" si="9"/>
        <v/>
      </c>
      <c r="Y50" s="75" t="str">
        <f>IF(ISERROR(VLOOKUP(L50,'(HIDE) MASTER-Chart'!$B:$G,5,FALSE)),"",VLOOKUP(L50,'(HIDE) MASTER-Chart'!$B:$G,5,FALSE))</f>
        <v/>
      </c>
      <c r="Z50" s="85" t="str">
        <f t="shared" si="10"/>
        <v/>
      </c>
    </row>
    <row r="51" spans="1:26" ht="15.95" customHeight="1" x14ac:dyDescent="0.4">
      <c r="A51" s="76"/>
      <c r="B51" s="257">
        <v>13</v>
      </c>
      <c r="C51" s="258"/>
      <c r="D51" s="259">
        <v>14</v>
      </c>
      <c r="E51" s="258"/>
      <c r="F51" s="259">
        <v>14</v>
      </c>
      <c r="G51" s="258"/>
      <c r="H51" s="259">
        <v>14</v>
      </c>
      <c r="I51" s="258"/>
      <c r="J51" s="259">
        <v>15</v>
      </c>
      <c r="K51" s="258"/>
      <c r="L51" s="259">
        <v>15</v>
      </c>
      <c r="M51" s="257"/>
      <c r="N51" s="77" t="s">
        <v>346</v>
      </c>
      <c r="O51" s="86">
        <f>IFERROR(
IF($W$1='(HIDE) MASTER-Chart'!$J$2,
VLOOKUP(B51,'(HIDE) MASTER-Chart'!$B:$G,4,FALSE),
VLOOKUP(B51,'(HIDE) MASTER-Chart'!$M:$R,4,FALSE)),"")</f>
        <v>65569</v>
      </c>
      <c r="P51" s="87" t="str">
        <f t="shared" si="5"/>
        <v>(13)</v>
      </c>
      <c r="Q51" s="88">
        <f>IFERROR(
IF($W$1='(HIDE) MASTER-Chart'!$J$2,
VLOOKUP(D51,'(HIDE) MASTER-Chart'!$B:$G,4,FALSE),
VLOOKUP(D51,'(HIDE) MASTER-Chart'!$M:$R,4,FALSE)),"")</f>
        <v>67491</v>
      </c>
      <c r="R51" s="87" t="str">
        <f t="shared" si="6"/>
        <v>(14)</v>
      </c>
      <c r="S51" s="88">
        <f>IFERROR(
IF($W$1='(HIDE) MASTER-Chart'!$J$2,
VLOOKUP(F51,'(HIDE) MASTER-Chart'!$B:$G,4,FALSE),
VLOOKUP(F51,'(HIDE) MASTER-Chart'!$M:$R,4,FALSE)),"")</f>
        <v>67491</v>
      </c>
      <c r="T51" s="87" t="str">
        <f t="shared" si="7"/>
        <v>(14)</v>
      </c>
      <c r="U51" s="88">
        <f>IFERROR(
IF($W$1='(HIDE) MASTER-Chart'!$J$2,
VLOOKUP(H51,'(HIDE) MASTER-Chart'!$B:$G,4,FALSE),
VLOOKUP(H51,'(HIDE) MASTER-Chart'!$M:$R,4,FALSE)),"")</f>
        <v>67491</v>
      </c>
      <c r="V51" s="87" t="str">
        <f t="shared" si="8"/>
        <v>(14)</v>
      </c>
      <c r="W51" s="88">
        <f>IFERROR(
IF($W$1='(HIDE) MASTER-Chart'!$J$2,
VLOOKUP(J51,'(HIDE) MASTER-Chart'!$B:$G,4,FALSE),
VLOOKUP(J51,'(HIDE) MASTER-Chart'!$M:$R,4,FALSE)),"")</f>
        <v>69468</v>
      </c>
      <c r="X51" s="87" t="str">
        <f t="shared" si="9"/>
        <v>(15)</v>
      </c>
      <c r="Y51" s="88">
        <f>IFERROR(
IF($W$1='(HIDE) MASTER-Chart'!$J$2,
VLOOKUP(L51,'(HIDE) MASTER-Chart'!$B:$G,4,FALSE),
VLOOKUP(L51,'(HIDE) MASTER-Chart'!$M:$R,4,FALSE)),"")</f>
        <v>69468</v>
      </c>
      <c r="Z51" s="89" t="str">
        <f t="shared" si="10"/>
        <v>(15)</v>
      </c>
    </row>
    <row r="52" spans="1:26" ht="15.95" customHeight="1" x14ac:dyDescent="0.4">
      <c r="A52" s="64" t="s">
        <v>362</v>
      </c>
      <c r="B52" s="239">
        <v>11</v>
      </c>
      <c r="C52" s="240"/>
      <c r="D52" s="241">
        <v>12</v>
      </c>
      <c r="E52" s="240"/>
      <c r="F52" s="241">
        <v>12</v>
      </c>
      <c r="G52" s="240"/>
      <c r="H52" s="241">
        <v>12</v>
      </c>
      <c r="I52" s="240"/>
      <c r="J52" s="241">
        <v>13</v>
      </c>
      <c r="K52" s="240"/>
      <c r="L52" s="241">
        <v>13</v>
      </c>
      <c r="M52" s="239"/>
      <c r="N52" s="65" t="s">
        <v>348</v>
      </c>
      <c r="O52" s="66">
        <f>IFERROR(
IF($W$1='(HIDE) MASTER-Chart'!$J$2,
VLOOKUP(B52,'(HIDE) MASTER-Chart'!$B:$G,4,FALSE),
VLOOKUP(B52,'(HIDE) MASTER-Chart'!$M:$R,4,FALSE)),"")</f>
        <v>61894</v>
      </c>
      <c r="P52" s="67" t="str">
        <f t="shared" si="5"/>
        <v>(11)</v>
      </c>
      <c r="Q52" s="69">
        <f>IFERROR(
IF($W$1='(HIDE) MASTER-Chart'!$J$2,
VLOOKUP(D52,'(HIDE) MASTER-Chart'!$B:$G,4,FALSE),
VLOOKUP(D52,'(HIDE) MASTER-Chart'!$M:$R,4,FALSE)),"")</f>
        <v>63705</v>
      </c>
      <c r="R52" s="67" t="str">
        <f t="shared" si="6"/>
        <v>(12)</v>
      </c>
      <c r="S52" s="69">
        <f>IFERROR(
IF($W$1='(HIDE) MASTER-Chart'!$J$2,
VLOOKUP(F52,'(HIDE) MASTER-Chart'!$B:$G,4,FALSE),
VLOOKUP(F52,'(HIDE) MASTER-Chart'!$M:$R,4,FALSE)),"")</f>
        <v>63705</v>
      </c>
      <c r="T52" s="67" t="str">
        <f t="shared" si="7"/>
        <v>(12)</v>
      </c>
      <c r="U52" s="69">
        <f>IFERROR(
IF($W$1='(HIDE) MASTER-Chart'!$J$2,
VLOOKUP(H52,'(HIDE) MASTER-Chart'!$B:$G,4,FALSE),
VLOOKUP(H52,'(HIDE) MASTER-Chart'!$M:$R,4,FALSE)),"")</f>
        <v>63705</v>
      </c>
      <c r="V52" s="67" t="str">
        <f t="shared" si="8"/>
        <v>(12)</v>
      </c>
      <c r="W52" s="69">
        <f>IFERROR(
IF($W$1='(HIDE) MASTER-Chart'!$J$2,
VLOOKUP(J52,'(HIDE) MASTER-Chart'!$B:$G,4,FALSE),
VLOOKUP(J52,'(HIDE) MASTER-Chart'!$M:$R,4,FALSE)),"")</f>
        <v>65569</v>
      </c>
      <c r="X52" s="67" t="str">
        <f t="shared" si="9"/>
        <v>(13)</v>
      </c>
      <c r="Y52" s="69">
        <f>IFERROR(
IF($W$1='(HIDE) MASTER-Chart'!$J$2,
VLOOKUP(L52,'(HIDE) MASTER-Chart'!$B:$G,4,FALSE),
VLOOKUP(L52,'(HIDE) MASTER-Chart'!$M:$R,4,FALSE)),"")</f>
        <v>65569</v>
      </c>
      <c r="Z52" s="84" t="str">
        <f t="shared" si="10"/>
        <v>(13)</v>
      </c>
    </row>
    <row r="53" spans="1:26" ht="15.95" customHeight="1" thickBot="1" x14ac:dyDescent="0.45">
      <c r="A53" s="71"/>
      <c r="B53" s="236"/>
      <c r="C53" s="237"/>
      <c r="D53" s="238"/>
      <c r="E53" s="237"/>
      <c r="F53" s="238"/>
      <c r="G53" s="237"/>
      <c r="H53" s="238"/>
      <c r="I53" s="237"/>
      <c r="J53" s="238"/>
      <c r="K53" s="237"/>
      <c r="L53" s="238"/>
      <c r="M53" s="236"/>
      <c r="N53" s="72" t="s">
        <v>337</v>
      </c>
      <c r="O53" s="73" t="str">
        <f>IF(ISERROR(VLOOKUP(B53,'(HIDE) MASTER-Chart'!$B:$G,5,FALSE)),"",VLOOKUP(B53,'(HIDE) MASTER-Chart'!$B:$G,5,FALSE))</f>
        <v/>
      </c>
      <c r="P53" s="74" t="str">
        <f t="shared" si="5"/>
        <v/>
      </c>
      <c r="Q53" s="75" t="str">
        <f>IF(ISERROR(VLOOKUP(D53,'(HIDE) MASTER-Chart'!$B:$G,5,FALSE)),"",VLOOKUP(D53,'(HIDE) MASTER-Chart'!$B:$G,5,FALSE))</f>
        <v/>
      </c>
      <c r="R53" s="74" t="str">
        <f t="shared" si="6"/>
        <v/>
      </c>
      <c r="S53" s="75" t="str">
        <f>IF(ISERROR(VLOOKUP(F53,'(HIDE) MASTER-Chart'!$B:$G,5,FALSE)),"",VLOOKUP(F53,'(HIDE) MASTER-Chart'!$B:$G,5,FALSE))</f>
        <v/>
      </c>
      <c r="T53" s="74" t="str">
        <f t="shared" si="7"/>
        <v/>
      </c>
      <c r="U53" s="75" t="str">
        <f>IF(ISERROR(VLOOKUP(H53,'(HIDE) MASTER-Chart'!$B:$G,5,FALSE)),"",VLOOKUP(H53,'(HIDE) MASTER-Chart'!$B:$G,5,FALSE))</f>
        <v/>
      </c>
      <c r="V53" s="74" t="str">
        <f t="shared" si="8"/>
        <v/>
      </c>
      <c r="W53" s="75" t="str">
        <f>IF(ISERROR(VLOOKUP(J53,'(HIDE) MASTER-Chart'!$B:$G,5,FALSE)),"",VLOOKUP(J53,'(HIDE) MASTER-Chart'!$B:$G,5,FALSE))</f>
        <v/>
      </c>
      <c r="X53" s="74" t="str">
        <f t="shared" si="9"/>
        <v/>
      </c>
      <c r="Y53" s="75" t="str">
        <f>IF(ISERROR(VLOOKUP(L53,'(HIDE) MASTER-Chart'!$B:$G,5,FALSE)),"",VLOOKUP(L53,'(HIDE) MASTER-Chart'!$B:$G,5,FALSE))</f>
        <v/>
      </c>
      <c r="Z53" s="85" t="str">
        <f t="shared" si="10"/>
        <v/>
      </c>
    </row>
    <row r="54" spans="1:26" ht="15.95" customHeight="1" x14ac:dyDescent="0.4">
      <c r="A54" s="76"/>
      <c r="B54" s="257">
        <v>14</v>
      </c>
      <c r="C54" s="258"/>
      <c r="D54" s="259">
        <v>14</v>
      </c>
      <c r="E54" s="258"/>
      <c r="F54" s="259">
        <v>14</v>
      </c>
      <c r="G54" s="258"/>
      <c r="H54" s="259">
        <v>15</v>
      </c>
      <c r="I54" s="258"/>
      <c r="J54" s="259">
        <v>15</v>
      </c>
      <c r="K54" s="258"/>
      <c r="L54" s="259">
        <v>15</v>
      </c>
      <c r="M54" s="257"/>
      <c r="N54" s="77" t="s">
        <v>346</v>
      </c>
      <c r="O54" s="86">
        <f>IFERROR(
IF($W$1='(HIDE) MASTER-Chart'!$J$2,
VLOOKUP(B54,'(HIDE) MASTER-Chart'!$B:$G,4,FALSE),
VLOOKUP(B54,'(HIDE) MASTER-Chart'!$M:$R,4,FALSE)),"")</f>
        <v>67491</v>
      </c>
      <c r="P54" s="87" t="str">
        <f t="shared" si="5"/>
        <v>(14)</v>
      </c>
      <c r="Q54" s="88">
        <f>IFERROR(
IF($W$1='(HIDE) MASTER-Chart'!$J$2,
VLOOKUP(D54,'(HIDE) MASTER-Chart'!$B:$G,4,FALSE),
VLOOKUP(D54,'(HIDE) MASTER-Chart'!$M:$R,4,FALSE)),"")</f>
        <v>67491</v>
      </c>
      <c r="R54" s="87" t="str">
        <f t="shared" si="6"/>
        <v>(14)</v>
      </c>
      <c r="S54" s="88">
        <f>IFERROR(
IF($W$1='(HIDE) MASTER-Chart'!$J$2,
VLOOKUP(F54,'(HIDE) MASTER-Chart'!$B:$G,4,FALSE),
VLOOKUP(F54,'(HIDE) MASTER-Chart'!$M:$R,4,FALSE)),"")</f>
        <v>67491</v>
      </c>
      <c r="T54" s="87" t="str">
        <f t="shared" si="7"/>
        <v>(14)</v>
      </c>
      <c r="U54" s="88">
        <f>IFERROR(
IF($W$1='(HIDE) MASTER-Chart'!$J$2,
VLOOKUP(H54,'(HIDE) MASTER-Chart'!$B:$G,4,FALSE),
VLOOKUP(H54,'(HIDE) MASTER-Chart'!$M:$R,4,FALSE)),"")</f>
        <v>69468</v>
      </c>
      <c r="V54" s="87" t="str">
        <f t="shared" si="8"/>
        <v>(15)</v>
      </c>
      <c r="W54" s="88">
        <f>IFERROR(
IF($W$1='(HIDE) MASTER-Chart'!$J$2,
VLOOKUP(J54,'(HIDE) MASTER-Chart'!$B:$G,4,FALSE),
VLOOKUP(J54,'(HIDE) MASTER-Chart'!$M:$R,4,FALSE)),"")</f>
        <v>69468</v>
      </c>
      <c r="X54" s="87" t="str">
        <f t="shared" si="9"/>
        <v>(15)</v>
      </c>
      <c r="Y54" s="88">
        <f>IFERROR(
IF($W$1='(HIDE) MASTER-Chart'!$J$2,
VLOOKUP(L54,'(HIDE) MASTER-Chart'!$B:$G,4,FALSE),
VLOOKUP(L54,'(HIDE) MASTER-Chart'!$M:$R,4,FALSE)),"")</f>
        <v>69468</v>
      </c>
      <c r="Z54" s="89" t="str">
        <f t="shared" si="10"/>
        <v>(15)</v>
      </c>
    </row>
    <row r="55" spans="1:26" ht="15.95" customHeight="1" x14ac:dyDescent="0.4">
      <c r="A55" s="64" t="s">
        <v>365</v>
      </c>
      <c r="B55" s="239">
        <v>12</v>
      </c>
      <c r="C55" s="240"/>
      <c r="D55" s="241">
        <v>12</v>
      </c>
      <c r="E55" s="240"/>
      <c r="F55" s="241">
        <v>12</v>
      </c>
      <c r="G55" s="240"/>
      <c r="H55" s="241">
        <v>13</v>
      </c>
      <c r="I55" s="240"/>
      <c r="J55" s="241">
        <v>13</v>
      </c>
      <c r="K55" s="240"/>
      <c r="L55" s="241">
        <v>13</v>
      </c>
      <c r="M55" s="239"/>
      <c r="N55" s="65" t="s">
        <v>348</v>
      </c>
      <c r="O55" s="66">
        <f>IFERROR(
IF($W$1='(HIDE) MASTER-Chart'!$J$2,
VLOOKUP(B55,'(HIDE) MASTER-Chart'!$B:$G,4,FALSE),
VLOOKUP(B55,'(HIDE) MASTER-Chart'!$M:$R,4,FALSE)),"")</f>
        <v>63705</v>
      </c>
      <c r="P55" s="67" t="str">
        <f t="shared" si="5"/>
        <v>(12)</v>
      </c>
      <c r="Q55" s="69">
        <f>IFERROR(
IF($W$1='(HIDE) MASTER-Chart'!$J$2,
VLOOKUP(D55,'(HIDE) MASTER-Chart'!$B:$G,4,FALSE),
VLOOKUP(D55,'(HIDE) MASTER-Chart'!$M:$R,4,FALSE)),"")</f>
        <v>63705</v>
      </c>
      <c r="R55" s="67" t="str">
        <f t="shared" si="6"/>
        <v>(12)</v>
      </c>
      <c r="S55" s="69">
        <f>IFERROR(
IF($W$1='(HIDE) MASTER-Chart'!$J$2,
VLOOKUP(F55,'(HIDE) MASTER-Chart'!$B:$G,4,FALSE),
VLOOKUP(F55,'(HIDE) MASTER-Chart'!$M:$R,4,FALSE)),"")</f>
        <v>63705</v>
      </c>
      <c r="T55" s="67" t="str">
        <f t="shared" si="7"/>
        <v>(12)</v>
      </c>
      <c r="U55" s="69">
        <f>IFERROR(
IF($W$1='(HIDE) MASTER-Chart'!$J$2,
VLOOKUP(H55,'(HIDE) MASTER-Chart'!$B:$G,4,FALSE),
VLOOKUP(H55,'(HIDE) MASTER-Chart'!$M:$R,4,FALSE)),"")</f>
        <v>65569</v>
      </c>
      <c r="V55" s="67" t="str">
        <f t="shared" si="8"/>
        <v>(13)</v>
      </c>
      <c r="W55" s="69">
        <f>IFERROR(
IF($W$1='(HIDE) MASTER-Chart'!$J$2,
VLOOKUP(J55,'(HIDE) MASTER-Chart'!$B:$G,4,FALSE),
VLOOKUP(J55,'(HIDE) MASTER-Chart'!$M:$R,4,FALSE)),"")</f>
        <v>65569</v>
      </c>
      <c r="X55" s="67" t="str">
        <f t="shared" si="9"/>
        <v>(13)</v>
      </c>
      <c r="Y55" s="69">
        <f>IFERROR(
IF($W$1='(HIDE) MASTER-Chart'!$J$2,
VLOOKUP(L55,'(HIDE) MASTER-Chart'!$B:$G,4,FALSE),
VLOOKUP(L55,'(HIDE) MASTER-Chart'!$M:$R,4,FALSE)),"")</f>
        <v>65569</v>
      </c>
      <c r="Z55" s="84" t="str">
        <f t="shared" si="10"/>
        <v>(13)</v>
      </c>
    </row>
    <row r="56" spans="1:26" ht="15.95" customHeight="1" thickBot="1" x14ac:dyDescent="0.45">
      <c r="A56" s="71"/>
      <c r="B56" s="236"/>
      <c r="C56" s="237"/>
      <c r="D56" s="238"/>
      <c r="E56" s="237"/>
      <c r="F56" s="238"/>
      <c r="G56" s="237"/>
      <c r="H56" s="238"/>
      <c r="I56" s="237"/>
      <c r="J56" s="238"/>
      <c r="K56" s="237"/>
      <c r="L56" s="238"/>
      <c r="M56" s="236"/>
      <c r="N56" s="72" t="s">
        <v>337</v>
      </c>
      <c r="O56" s="73" t="str">
        <f>IF(ISERROR(VLOOKUP(B56,'(HIDE) MASTER-Chart'!$B:$G,5,FALSE)),"",VLOOKUP(B56,'(HIDE) MASTER-Chart'!$B:$G,5,FALSE))</f>
        <v/>
      </c>
      <c r="P56" s="74" t="str">
        <f t="shared" si="5"/>
        <v/>
      </c>
      <c r="Q56" s="75" t="str">
        <f>IF(ISERROR(VLOOKUP(D56,'(HIDE) MASTER-Chart'!$B:$G,5,FALSE)),"",VLOOKUP(D56,'(HIDE) MASTER-Chart'!$B:$G,5,FALSE))</f>
        <v/>
      </c>
      <c r="R56" s="74" t="str">
        <f t="shared" si="6"/>
        <v/>
      </c>
      <c r="S56" s="75" t="str">
        <f>IF(ISERROR(VLOOKUP(F56,'(HIDE) MASTER-Chart'!$B:$G,5,FALSE)),"",VLOOKUP(F56,'(HIDE) MASTER-Chart'!$B:$G,5,FALSE))</f>
        <v/>
      </c>
      <c r="T56" s="74" t="str">
        <f t="shared" si="7"/>
        <v/>
      </c>
      <c r="U56" s="75" t="str">
        <f>IF(ISERROR(VLOOKUP(H56,'(HIDE) MASTER-Chart'!$B:$G,5,FALSE)),"",VLOOKUP(H56,'(HIDE) MASTER-Chart'!$B:$G,5,FALSE))</f>
        <v/>
      </c>
      <c r="V56" s="74" t="str">
        <f t="shared" si="8"/>
        <v/>
      </c>
      <c r="W56" s="75" t="str">
        <f>IF(ISERROR(VLOOKUP(J56,'(HIDE) MASTER-Chart'!$B:$G,5,FALSE)),"",VLOOKUP(J56,'(HIDE) MASTER-Chart'!$B:$G,5,FALSE))</f>
        <v/>
      </c>
      <c r="X56" s="74" t="str">
        <f t="shared" si="9"/>
        <v/>
      </c>
      <c r="Y56" s="75" t="str">
        <f>IF(ISERROR(VLOOKUP(L56,'(HIDE) MASTER-Chart'!$B:$G,5,FALSE)),"",VLOOKUP(L56,'(HIDE) MASTER-Chart'!$B:$G,5,FALSE))</f>
        <v/>
      </c>
      <c r="Z56" s="85" t="str">
        <f t="shared" si="10"/>
        <v/>
      </c>
    </row>
    <row r="57" spans="1:26" ht="15.95" customHeight="1" x14ac:dyDescent="0.4">
      <c r="A57" s="76"/>
      <c r="B57" s="257">
        <v>14</v>
      </c>
      <c r="C57" s="258"/>
      <c r="D57" s="259">
        <v>15</v>
      </c>
      <c r="E57" s="258"/>
      <c r="F57" s="259">
        <v>15</v>
      </c>
      <c r="G57" s="258"/>
      <c r="H57" s="259">
        <v>15</v>
      </c>
      <c r="I57" s="258"/>
      <c r="J57" s="259">
        <v>16</v>
      </c>
      <c r="K57" s="258"/>
      <c r="L57" s="259">
        <v>16</v>
      </c>
      <c r="M57" s="257"/>
      <c r="N57" s="77" t="s">
        <v>346</v>
      </c>
      <c r="O57" s="86">
        <f>IFERROR(
IF($W$1='(HIDE) MASTER-Chart'!$J$2,
VLOOKUP(B57,'(HIDE) MASTER-Chart'!$B:$G,4,FALSE),
VLOOKUP(B57,'(HIDE) MASTER-Chart'!$M:$R,4,FALSE)),"")</f>
        <v>67491</v>
      </c>
      <c r="P57" s="87" t="str">
        <f t="shared" si="5"/>
        <v>(14)</v>
      </c>
      <c r="Q57" s="88">
        <f>IFERROR(
IF($W$1='(HIDE) MASTER-Chart'!$J$2,
VLOOKUP(D57,'(HIDE) MASTER-Chart'!$B:$G,4,FALSE),
VLOOKUP(D57,'(HIDE) MASTER-Chart'!$M:$R,4,FALSE)),"")</f>
        <v>69468</v>
      </c>
      <c r="R57" s="87" t="str">
        <f t="shared" si="6"/>
        <v>(15)</v>
      </c>
      <c r="S57" s="88">
        <f>IFERROR(
IF($W$1='(HIDE) MASTER-Chart'!$J$2,
VLOOKUP(F57,'(HIDE) MASTER-Chart'!$B:$G,4,FALSE),
VLOOKUP(F57,'(HIDE) MASTER-Chart'!$M:$R,4,FALSE)),"")</f>
        <v>69468</v>
      </c>
      <c r="T57" s="87" t="str">
        <f t="shared" si="7"/>
        <v>(15)</v>
      </c>
      <c r="U57" s="88">
        <f>IFERROR(
IF($W$1='(HIDE) MASTER-Chart'!$J$2,
VLOOKUP(H57,'(HIDE) MASTER-Chart'!$B:$G,4,FALSE),
VLOOKUP(H57,'(HIDE) MASTER-Chart'!$M:$R,4,FALSE)),"")</f>
        <v>69468</v>
      </c>
      <c r="V57" s="87" t="str">
        <f t="shared" si="8"/>
        <v>(15)</v>
      </c>
      <c r="W57" s="88">
        <f>IFERROR(
IF($W$1='(HIDE) MASTER-Chart'!$J$2,
VLOOKUP(J57,'(HIDE) MASTER-Chart'!$B:$G,4,FALSE),
VLOOKUP(J57,'(HIDE) MASTER-Chart'!$M:$R,4,FALSE)),"")</f>
        <v>71503</v>
      </c>
      <c r="X57" s="87" t="str">
        <f t="shared" si="9"/>
        <v>(16)</v>
      </c>
      <c r="Y57" s="88">
        <f>IFERROR(
IF($W$1='(HIDE) MASTER-Chart'!$J$2,
VLOOKUP(L57,'(HIDE) MASTER-Chart'!$B:$G,4,FALSE),
VLOOKUP(L57,'(HIDE) MASTER-Chart'!$M:$R,4,FALSE)),"")</f>
        <v>71503</v>
      </c>
      <c r="Z57" s="89" t="str">
        <f t="shared" si="10"/>
        <v>(16)</v>
      </c>
    </row>
    <row r="58" spans="1:26" ht="15.95" customHeight="1" x14ac:dyDescent="0.4">
      <c r="A58" s="64" t="s">
        <v>366</v>
      </c>
      <c r="B58" s="239">
        <v>12</v>
      </c>
      <c r="C58" s="240"/>
      <c r="D58" s="241">
        <v>13</v>
      </c>
      <c r="E58" s="240"/>
      <c r="F58" s="241">
        <v>13</v>
      </c>
      <c r="G58" s="240"/>
      <c r="H58" s="241">
        <v>13</v>
      </c>
      <c r="I58" s="240"/>
      <c r="J58" s="241">
        <v>14</v>
      </c>
      <c r="K58" s="240"/>
      <c r="L58" s="241">
        <v>14</v>
      </c>
      <c r="M58" s="239"/>
      <c r="N58" s="65" t="s">
        <v>348</v>
      </c>
      <c r="O58" s="66">
        <f>IFERROR(
IF($W$1='(HIDE) MASTER-Chart'!$J$2,
VLOOKUP(B58,'(HIDE) MASTER-Chart'!$B:$G,4,FALSE),
VLOOKUP(B58,'(HIDE) MASTER-Chart'!$M:$R,4,FALSE)),"")</f>
        <v>63705</v>
      </c>
      <c r="P58" s="67" t="str">
        <f t="shared" si="5"/>
        <v>(12)</v>
      </c>
      <c r="Q58" s="69">
        <f>IFERROR(
IF($W$1='(HIDE) MASTER-Chart'!$J$2,
VLOOKUP(D58,'(HIDE) MASTER-Chart'!$B:$G,4,FALSE),
VLOOKUP(D58,'(HIDE) MASTER-Chart'!$M:$R,4,FALSE)),"")</f>
        <v>65569</v>
      </c>
      <c r="R58" s="67" t="str">
        <f t="shared" si="6"/>
        <v>(13)</v>
      </c>
      <c r="S58" s="69">
        <f>IFERROR(
IF($W$1='(HIDE) MASTER-Chart'!$J$2,
VLOOKUP(F58,'(HIDE) MASTER-Chart'!$B:$G,4,FALSE),
VLOOKUP(F58,'(HIDE) MASTER-Chart'!$M:$R,4,FALSE)),"")</f>
        <v>65569</v>
      </c>
      <c r="T58" s="67" t="str">
        <f t="shared" si="7"/>
        <v>(13)</v>
      </c>
      <c r="U58" s="69">
        <f>IFERROR(
IF($W$1='(HIDE) MASTER-Chart'!$J$2,
VLOOKUP(H58,'(HIDE) MASTER-Chart'!$B:$G,4,FALSE),
VLOOKUP(H58,'(HIDE) MASTER-Chart'!$M:$R,4,FALSE)),"")</f>
        <v>65569</v>
      </c>
      <c r="V58" s="67" t="str">
        <f t="shared" si="8"/>
        <v>(13)</v>
      </c>
      <c r="W58" s="69">
        <f>IFERROR(
IF($W$1='(HIDE) MASTER-Chart'!$J$2,
VLOOKUP(J58,'(HIDE) MASTER-Chart'!$B:$G,4,FALSE),
VLOOKUP(J58,'(HIDE) MASTER-Chart'!$M:$R,4,FALSE)),"")</f>
        <v>67491</v>
      </c>
      <c r="X58" s="67" t="str">
        <f t="shared" si="9"/>
        <v>(14)</v>
      </c>
      <c r="Y58" s="69">
        <f>IFERROR(
IF($W$1='(HIDE) MASTER-Chart'!$J$2,
VLOOKUP(L58,'(HIDE) MASTER-Chart'!$B:$G,4,FALSE),
VLOOKUP(L58,'(HIDE) MASTER-Chart'!$M:$R,4,FALSE)),"")</f>
        <v>67491</v>
      </c>
      <c r="Z58" s="84" t="str">
        <f t="shared" si="10"/>
        <v>(14)</v>
      </c>
    </row>
    <row r="59" spans="1:26" ht="15.95" customHeight="1" thickBot="1" x14ac:dyDescent="0.45">
      <c r="A59" s="71"/>
      <c r="B59" s="236"/>
      <c r="C59" s="237"/>
      <c r="D59" s="238"/>
      <c r="E59" s="237"/>
      <c r="F59" s="238"/>
      <c r="G59" s="237"/>
      <c r="H59" s="238"/>
      <c r="I59" s="237"/>
      <c r="J59" s="238"/>
      <c r="K59" s="237"/>
      <c r="L59" s="238"/>
      <c r="M59" s="236"/>
      <c r="N59" s="72" t="s">
        <v>337</v>
      </c>
      <c r="O59" s="73" t="str">
        <f>IF(ISERROR(VLOOKUP(B59,'(HIDE) MASTER-Chart'!$B:$G,5,FALSE)),"",VLOOKUP(B59,'(HIDE) MASTER-Chart'!$B:$G,5,FALSE))</f>
        <v/>
      </c>
      <c r="P59" s="74" t="str">
        <f t="shared" si="5"/>
        <v/>
      </c>
      <c r="Q59" s="75" t="str">
        <f>IF(ISERROR(VLOOKUP(D59,'(HIDE) MASTER-Chart'!$B:$G,5,FALSE)),"",VLOOKUP(D59,'(HIDE) MASTER-Chart'!$B:$G,5,FALSE))</f>
        <v/>
      </c>
      <c r="R59" s="74" t="str">
        <f t="shared" si="6"/>
        <v/>
      </c>
      <c r="S59" s="75" t="str">
        <f>IF(ISERROR(VLOOKUP(F59,'(HIDE) MASTER-Chart'!$B:$G,5,FALSE)),"",VLOOKUP(F59,'(HIDE) MASTER-Chart'!$B:$G,5,FALSE))</f>
        <v/>
      </c>
      <c r="T59" s="74" t="str">
        <f t="shared" si="7"/>
        <v/>
      </c>
      <c r="U59" s="75" t="str">
        <f>IF(ISERROR(VLOOKUP(H59,'(HIDE) MASTER-Chart'!$B:$G,5,FALSE)),"",VLOOKUP(H59,'(HIDE) MASTER-Chart'!$B:$G,5,FALSE))</f>
        <v/>
      </c>
      <c r="V59" s="74" t="str">
        <f t="shared" si="8"/>
        <v/>
      </c>
      <c r="W59" s="75" t="str">
        <f>IF(ISERROR(VLOOKUP(J59,'(HIDE) MASTER-Chart'!$B:$G,5,FALSE)),"",VLOOKUP(J59,'(HIDE) MASTER-Chart'!$B:$G,5,FALSE))</f>
        <v/>
      </c>
      <c r="X59" s="74" t="str">
        <f t="shared" si="9"/>
        <v/>
      </c>
      <c r="Y59" s="75" t="str">
        <f>IF(ISERROR(VLOOKUP(L59,'(HIDE) MASTER-Chart'!$B:$G,5,FALSE)),"",VLOOKUP(L59,'(HIDE) MASTER-Chart'!$B:$G,5,FALSE))</f>
        <v/>
      </c>
      <c r="Z59" s="85" t="str">
        <f t="shared" si="10"/>
        <v/>
      </c>
    </row>
    <row r="60" spans="1:26" ht="15.95" customHeight="1" x14ac:dyDescent="0.4">
      <c r="A60" s="76"/>
      <c r="B60" s="257">
        <v>15</v>
      </c>
      <c r="C60" s="258"/>
      <c r="D60" s="259">
        <v>15</v>
      </c>
      <c r="E60" s="258"/>
      <c r="F60" s="259">
        <v>16</v>
      </c>
      <c r="G60" s="258"/>
      <c r="H60" s="259">
        <v>16</v>
      </c>
      <c r="I60" s="258"/>
      <c r="J60" s="259">
        <v>16</v>
      </c>
      <c r="K60" s="258"/>
      <c r="L60" s="259">
        <v>16</v>
      </c>
      <c r="M60" s="257"/>
      <c r="N60" s="77" t="s">
        <v>346</v>
      </c>
      <c r="O60" s="86">
        <f>IFERROR(
IF($W$1='(HIDE) MASTER-Chart'!$J$2,
VLOOKUP(B60,'(HIDE) MASTER-Chart'!$B:$G,4,FALSE),
VLOOKUP(B60,'(HIDE) MASTER-Chart'!$M:$R,4,FALSE)),"")</f>
        <v>69468</v>
      </c>
      <c r="P60" s="87" t="str">
        <f t="shared" si="5"/>
        <v>(15)</v>
      </c>
      <c r="Q60" s="88">
        <f>IFERROR(
IF($W$1='(HIDE) MASTER-Chart'!$J$2,
VLOOKUP(D60,'(HIDE) MASTER-Chart'!$B:$G,4,FALSE),
VLOOKUP(D60,'(HIDE) MASTER-Chart'!$M:$R,4,FALSE)),"")</f>
        <v>69468</v>
      </c>
      <c r="R60" s="87" t="str">
        <f t="shared" si="6"/>
        <v>(15)</v>
      </c>
      <c r="S60" s="88">
        <f>IFERROR(
IF($W$1='(HIDE) MASTER-Chart'!$J$2,
VLOOKUP(F60,'(HIDE) MASTER-Chart'!$B:$G,4,FALSE),
VLOOKUP(F60,'(HIDE) MASTER-Chart'!$M:$R,4,FALSE)),"")</f>
        <v>71503</v>
      </c>
      <c r="T60" s="87" t="str">
        <f t="shared" si="7"/>
        <v>(16)</v>
      </c>
      <c r="U60" s="88">
        <f>IFERROR(
IF($W$1='(HIDE) MASTER-Chart'!$J$2,
VLOOKUP(H60,'(HIDE) MASTER-Chart'!$B:$G,4,FALSE),
VLOOKUP(H60,'(HIDE) MASTER-Chart'!$M:$R,4,FALSE)),"")</f>
        <v>71503</v>
      </c>
      <c r="V60" s="87" t="str">
        <f t="shared" si="8"/>
        <v>(16)</v>
      </c>
      <c r="W60" s="88">
        <f>IFERROR(
IF($W$1='(HIDE) MASTER-Chart'!$J$2,
VLOOKUP(J60,'(HIDE) MASTER-Chart'!$B:$G,4,FALSE),
VLOOKUP(J60,'(HIDE) MASTER-Chart'!$M:$R,4,FALSE)),"")</f>
        <v>71503</v>
      </c>
      <c r="X60" s="87" t="str">
        <f t="shared" si="9"/>
        <v>(16)</v>
      </c>
      <c r="Y60" s="88">
        <f>IFERROR(
IF($W$1='(HIDE) MASTER-Chart'!$J$2,
VLOOKUP(L60,'(HIDE) MASTER-Chart'!$B:$G,4,FALSE),
VLOOKUP(L60,'(HIDE) MASTER-Chart'!$M:$R,4,FALSE)),"")</f>
        <v>71503</v>
      </c>
      <c r="Z60" s="89" t="str">
        <f t="shared" si="10"/>
        <v>(16)</v>
      </c>
    </row>
    <row r="61" spans="1:26" ht="15.95" customHeight="1" x14ac:dyDescent="0.4">
      <c r="A61" s="64" t="s">
        <v>367</v>
      </c>
      <c r="B61" s="239">
        <v>13</v>
      </c>
      <c r="C61" s="240"/>
      <c r="D61" s="241">
        <v>13</v>
      </c>
      <c r="E61" s="240"/>
      <c r="F61" s="241">
        <v>14</v>
      </c>
      <c r="G61" s="240"/>
      <c r="H61" s="241">
        <v>14</v>
      </c>
      <c r="I61" s="240"/>
      <c r="J61" s="241">
        <v>14</v>
      </c>
      <c r="K61" s="240"/>
      <c r="L61" s="241">
        <v>14</v>
      </c>
      <c r="M61" s="239"/>
      <c r="N61" s="65" t="s">
        <v>348</v>
      </c>
      <c r="O61" s="66">
        <f>IFERROR(
IF($W$1='(HIDE) MASTER-Chart'!$J$2,
VLOOKUP(B61,'(HIDE) MASTER-Chart'!$B:$G,4,FALSE),
VLOOKUP(B61,'(HIDE) MASTER-Chart'!$M:$R,4,FALSE)),"")</f>
        <v>65569</v>
      </c>
      <c r="P61" s="67" t="str">
        <f t="shared" si="5"/>
        <v>(13)</v>
      </c>
      <c r="Q61" s="69">
        <f>IFERROR(
IF($W$1='(HIDE) MASTER-Chart'!$J$2,
VLOOKUP(D61,'(HIDE) MASTER-Chart'!$B:$G,4,FALSE),
VLOOKUP(D61,'(HIDE) MASTER-Chart'!$M:$R,4,FALSE)),"")</f>
        <v>65569</v>
      </c>
      <c r="R61" s="67" t="str">
        <f t="shared" si="6"/>
        <v>(13)</v>
      </c>
      <c r="S61" s="69">
        <f>IFERROR(
IF($W$1='(HIDE) MASTER-Chart'!$J$2,
VLOOKUP(F61,'(HIDE) MASTER-Chart'!$B:$G,4,FALSE),
VLOOKUP(F61,'(HIDE) MASTER-Chart'!$M:$R,4,FALSE)),"")</f>
        <v>67491</v>
      </c>
      <c r="T61" s="67" t="str">
        <f t="shared" si="7"/>
        <v>(14)</v>
      </c>
      <c r="U61" s="69">
        <f>IFERROR(
IF($W$1='(HIDE) MASTER-Chart'!$J$2,
VLOOKUP(H61,'(HIDE) MASTER-Chart'!$B:$G,4,FALSE),
VLOOKUP(H61,'(HIDE) MASTER-Chart'!$M:$R,4,FALSE)),"")</f>
        <v>67491</v>
      </c>
      <c r="V61" s="67" t="str">
        <f t="shared" si="8"/>
        <v>(14)</v>
      </c>
      <c r="W61" s="69">
        <f>IFERROR(
IF($W$1='(HIDE) MASTER-Chart'!$J$2,
VLOOKUP(J61,'(HIDE) MASTER-Chart'!$B:$G,4,FALSE),
VLOOKUP(J61,'(HIDE) MASTER-Chart'!$M:$R,4,FALSE)),"")</f>
        <v>67491</v>
      </c>
      <c r="X61" s="67" t="str">
        <f t="shared" si="9"/>
        <v>(14)</v>
      </c>
      <c r="Y61" s="69">
        <f>IFERROR(
IF($W$1='(HIDE) MASTER-Chart'!$J$2,
VLOOKUP(L61,'(HIDE) MASTER-Chart'!$B:$G,4,FALSE),
VLOOKUP(L61,'(HIDE) MASTER-Chart'!$M:$R,4,FALSE)),"")</f>
        <v>67491</v>
      </c>
      <c r="Z61" s="84" t="str">
        <f t="shared" si="10"/>
        <v>(14)</v>
      </c>
    </row>
    <row r="62" spans="1:26" ht="15.95" customHeight="1" thickBot="1" x14ac:dyDescent="0.45">
      <c r="A62" s="78"/>
      <c r="B62" s="236"/>
      <c r="C62" s="237"/>
      <c r="D62" s="238"/>
      <c r="E62" s="237"/>
      <c r="F62" s="238"/>
      <c r="G62" s="237"/>
      <c r="H62" s="238"/>
      <c r="I62" s="237"/>
      <c r="J62" s="238"/>
      <c r="K62" s="237"/>
      <c r="L62" s="238"/>
      <c r="M62" s="236"/>
      <c r="N62" s="79" t="s">
        <v>337</v>
      </c>
      <c r="O62" s="92" t="str">
        <f>IF(ISERROR(VLOOKUP(B62,'(HIDE) MASTER-Chart'!$B:$G,5,FALSE)),"",VLOOKUP(B62,'(HIDE) MASTER-Chart'!$B:$G,5,FALSE))</f>
        <v/>
      </c>
      <c r="P62" s="93" t="str">
        <f t="shared" si="5"/>
        <v/>
      </c>
      <c r="Q62" s="94" t="str">
        <f>IF(ISERROR(VLOOKUP(D62,'(HIDE) MASTER-Chart'!$B:$G,5,FALSE)),"",VLOOKUP(D62,'(HIDE) MASTER-Chart'!$B:$G,5,FALSE))</f>
        <v/>
      </c>
      <c r="R62" s="93" t="str">
        <f t="shared" si="6"/>
        <v/>
      </c>
      <c r="S62" s="94" t="str">
        <f>IF(ISERROR(VLOOKUP(F62,'(HIDE) MASTER-Chart'!$B:$G,5,FALSE)),"",VLOOKUP(F62,'(HIDE) MASTER-Chart'!$B:$G,5,FALSE))</f>
        <v/>
      </c>
      <c r="T62" s="93" t="str">
        <f t="shared" si="7"/>
        <v/>
      </c>
      <c r="U62" s="94" t="str">
        <f>IF(ISERROR(VLOOKUP(H62,'(HIDE) MASTER-Chart'!$B:$G,5,FALSE)),"",VLOOKUP(H62,'(HIDE) MASTER-Chart'!$B:$G,5,FALSE))</f>
        <v/>
      </c>
      <c r="V62" s="93" t="str">
        <f t="shared" si="8"/>
        <v/>
      </c>
      <c r="W62" s="94" t="str">
        <f>IF(ISERROR(VLOOKUP(J62,'(HIDE) MASTER-Chart'!$B:$G,5,FALSE)),"",VLOOKUP(J62,'(HIDE) MASTER-Chart'!$B:$G,5,FALSE))</f>
        <v/>
      </c>
      <c r="X62" s="93" t="str">
        <f t="shared" si="9"/>
        <v/>
      </c>
      <c r="Y62" s="94" t="str">
        <f>IF(ISERROR(VLOOKUP(L62,'(HIDE) MASTER-Chart'!$B:$G,5,FALSE)),"",VLOOKUP(L62,'(HIDE) MASTER-Chart'!$B:$G,5,FALSE))</f>
        <v/>
      </c>
      <c r="Z62" s="95" t="str">
        <f t="shared" si="10"/>
        <v/>
      </c>
    </row>
    <row r="63" spans="1:26" ht="15.95" customHeight="1" x14ac:dyDescent="0.4">
      <c r="N63" s="56"/>
    </row>
    <row r="64" spans="1:26" ht="15.95" customHeight="1" x14ac:dyDescent="0.4">
      <c r="N64" s="55"/>
    </row>
    <row r="65" spans="14:14" ht="15.95" customHeight="1" x14ac:dyDescent="0.4">
      <c r="N65" s="56"/>
    </row>
    <row r="66" spans="14:14" ht="15.95" customHeight="1" x14ac:dyDescent="0.4">
      <c r="N66" s="56"/>
    </row>
    <row r="67" spans="14:14" ht="15.95" customHeight="1" x14ac:dyDescent="0.4">
      <c r="N67" s="56"/>
    </row>
    <row r="68" spans="14:14" ht="15.95" customHeight="1" x14ac:dyDescent="0.4">
      <c r="N68" s="56"/>
    </row>
    <row r="69" spans="14:14" ht="15.95" customHeight="1" x14ac:dyDescent="0.4">
      <c r="N69" s="56"/>
    </row>
    <row r="70" spans="14:14" ht="15.95" customHeight="1" x14ac:dyDescent="0.4">
      <c r="N70" s="56"/>
    </row>
    <row r="71" spans="14:14" ht="15.95" customHeight="1" x14ac:dyDescent="0.4">
      <c r="N71" s="56"/>
    </row>
    <row r="72" spans="14:14" ht="15.95" customHeight="1" x14ac:dyDescent="0.4">
      <c r="N72" s="56"/>
    </row>
  </sheetData>
  <sheetProtection formatColumns="0" formatRows="0" selectLockedCells="1"/>
  <mergeCells count="356">
    <mergeCell ref="W1:Y1"/>
    <mergeCell ref="O4:Z4"/>
    <mergeCell ref="B5:C5"/>
    <mergeCell ref="D5:E5"/>
    <mergeCell ref="F5:G5"/>
    <mergeCell ref="H5:I5"/>
    <mergeCell ref="J5:K5"/>
    <mergeCell ref="L5:M5"/>
    <mergeCell ref="O5:P5"/>
    <mergeCell ref="Q5:R5"/>
    <mergeCell ref="S5:T5"/>
    <mergeCell ref="U5:V5"/>
    <mergeCell ref="W5:X5"/>
    <mergeCell ref="Y5:Z5"/>
    <mergeCell ref="B6:C6"/>
    <mergeCell ref="D6:E6"/>
    <mergeCell ref="F6:G6"/>
    <mergeCell ref="H6:I6"/>
    <mergeCell ref="J6:K6"/>
    <mergeCell ref="L6:M6"/>
    <mergeCell ref="B8:C8"/>
    <mergeCell ref="D8:E8"/>
    <mergeCell ref="F8:G8"/>
    <mergeCell ref="H8:I8"/>
    <mergeCell ref="J8:K8"/>
    <mergeCell ref="L8:M8"/>
    <mergeCell ref="B7:C7"/>
    <mergeCell ref="D7:E7"/>
    <mergeCell ref="F7:G7"/>
    <mergeCell ref="H7:I7"/>
    <mergeCell ref="J7:K7"/>
    <mergeCell ref="L7:M7"/>
    <mergeCell ref="B10:C10"/>
    <mergeCell ref="D10:E10"/>
    <mergeCell ref="F10:G10"/>
    <mergeCell ref="H10:I10"/>
    <mergeCell ref="J10:K10"/>
    <mergeCell ref="L10:M10"/>
    <mergeCell ref="B9:C9"/>
    <mergeCell ref="D9:E9"/>
    <mergeCell ref="F9:G9"/>
    <mergeCell ref="H9:I9"/>
    <mergeCell ref="J9:K9"/>
    <mergeCell ref="L9:M9"/>
    <mergeCell ref="B12:C12"/>
    <mergeCell ref="D12:E12"/>
    <mergeCell ref="F12:G12"/>
    <mergeCell ref="H12:I12"/>
    <mergeCell ref="J12:K12"/>
    <mergeCell ref="L12:M12"/>
    <mergeCell ref="B11:C11"/>
    <mergeCell ref="D11:E11"/>
    <mergeCell ref="F11:G11"/>
    <mergeCell ref="H11:I11"/>
    <mergeCell ref="J11:K11"/>
    <mergeCell ref="L11:M11"/>
    <mergeCell ref="B14:C14"/>
    <mergeCell ref="D14:E14"/>
    <mergeCell ref="F14:G14"/>
    <mergeCell ref="H14:I14"/>
    <mergeCell ref="J14:K14"/>
    <mergeCell ref="L14:M14"/>
    <mergeCell ref="B13:C13"/>
    <mergeCell ref="D13:E13"/>
    <mergeCell ref="F13:G13"/>
    <mergeCell ref="H13:I13"/>
    <mergeCell ref="J13:K13"/>
    <mergeCell ref="L13:M13"/>
    <mergeCell ref="B16:C16"/>
    <mergeCell ref="D16:E16"/>
    <mergeCell ref="F16:G16"/>
    <mergeCell ref="H16:I16"/>
    <mergeCell ref="J16:K16"/>
    <mergeCell ref="L16:M16"/>
    <mergeCell ref="B15:C15"/>
    <mergeCell ref="D15:E15"/>
    <mergeCell ref="F15:G15"/>
    <mergeCell ref="H15:I15"/>
    <mergeCell ref="J15:K15"/>
    <mergeCell ref="L15:M15"/>
    <mergeCell ref="B18:C18"/>
    <mergeCell ref="D18:E18"/>
    <mergeCell ref="F18:G18"/>
    <mergeCell ref="H18:I18"/>
    <mergeCell ref="J18:K18"/>
    <mergeCell ref="L18:M18"/>
    <mergeCell ref="B17:C17"/>
    <mergeCell ref="D17:E17"/>
    <mergeCell ref="F17:G17"/>
    <mergeCell ref="H17:I17"/>
    <mergeCell ref="J17:K17"/>
    <mergeCell ref="L17:M17"/>
    <mergeCell ref="B20:C20"/>
    <mergeCell ref="D20:E20"/>
    <mergeCell ref="F20:G20"/>
    <mergeCell ref="H20:I20"/>
    <mergeCell ref="J20:K20"/>
    <mergeCell ref="L20:M20"/>
    <mergeCell ref="B19:C19"/>
    <mergeCell ref="D19:E19"/>
    <mergeCell ref="F19:G19"/>
    <mergeCell ref="H19:I19"/>
    <mergeCell ref="J19:K19"/>
    <mergeCell ref="L19:M19"/>
    <mergeCell ref="B22:C22"/>
    <mergeCell ref="D22:E22"/>
    <mergeCell ref="F22:G22"/>
    <mergeCell ref="H22:I22"/>
    <mergeCell ref="J22:K22"/>
    <mergeCell ref="L22:M22"/>
    <mergeCell ref="B21:C21"/>
    <mergeCell ref="D21:E21"/>
    <mergeCell ref="F21:G21"/>
    <mergeCell ref="H21:I21"/>
    <mergeCell ref="J21:K21"/>
    <mergeCell ref="L21:M21"/>
    <mergeCell ref="B24:C24"/>
    <mergeCell ref="D24:E24"/>
    <mergeCell ref="F24:G24"/>
    <mergeCell ref="H24:I24"/>
    <mergeCell ref="J24:K24"/>
    <mergeCell ref="L24:M24"/>
    <mergeCell ref="B23:C23"/>
    <mergeCell ref="D23:E23"/>
    <mergeCell ref="F23:G23"/>
    <mergeCell ref="H23:I23"/>
    <mergeCell ref="J23:K23"/>
    <mergeCell ref="L23:M23"/>
    <mergeCell ref="B26:C26"/>
    <mergeCell ref="D26:E26"/>
    <mergeCell ref="F26:G26"/>
    <mergeCell ref="H26:I26"/>
    <mergeCell ref="J26:K26"/>
    <mergeCell ref="L26:M26"/>
    <mergeCell ref="B25:C25"/>
    <mergeCell ref="D25:E25"/>
    <mergeCell ref="F25:G25"/>
    <mergeCell ref="H25:I25"/>
    <mergeCell ref="J25:K25"/>
    <mergeCell ref="L25:M25"/>
    <mergeCell ref="B28:C28"/>
    <mergeCell ref="D28:E28"/>
    <mergeCell ref="F28:G28"/>
    <mergeCell ref="H28:I28"/>
    <mergeCell ref="J28:K28"/>
    <mergeCell ref="L28:M28"/>
    <mergeCell ref="B27:C27"/>
    <mergeCell ref="D27:E27"/>
    <mergeCell ref="F27:G27"/>
    <mergeCell ref="H27:I27"/>
    <mergeCell ref="J27:K27"/>
    <mergeCell ref="L27:M27"/>
    <mergeCell ref="B30:C30"/>
    <mergeCell ref="D30:E30"/>
    <mergeCell ref="F30:G30"/>
    <mergeCell ref="H30:I30"/>
    <mergeCell ref="J30:K30"/>
    <mergeCell ref="L30:M30"/>
    <mergeCell ref="B29:C29"/>
    <mergeCell ref="D29:E29"/>
    <mergeCell ref="F29:G29"/>
    <mergeCell ref="H29:I29"/>
    <mergeCell ref="J29:K29"/>
    <mergeCell ref="L29:M29"/>
    <mergeCell ref="B32:C32"/>
    <mergeCell ref="D32:E32"/>
    <mergeCell ref="F32:G32"/>
    <mergeCell ref="H32:I32"/>
    <mergeCell ref="J32:K32"/>
    <mergeCell ref="L32:M32"/>
    <mergeCell ref="B31:C31"/>
    <mergeCell ref="D31:E31"/>
    <mergeCell ref="F31:G31"/>
    <mergeCell ref="H31:I31"/>
    <mergeCell ref="J31:K31"/>
    <mergeCell ref="L31:M31"/>
    <mergeCell ref="B34:C34"/>
    <mergeCell ref="D34:E34"/>
    <mergeCell ref="F34:G34"/>
    <mergeCell ref="H34:I34"/>
    <mergeCell ref="J34:K34"/>
    <mergeCell ref="L34:M34"/>
    <mergeCell ref="B33:C33"/>
    <mergeCell ref="D33:E33"/>
    <mergeCell ref="F33:G33"/>
    <mergeCell ref="H33:I33"/>
    <mergeCell ref="J33:K33"/>
    <mergeCell ref="L33:M33"/>
    <mergeCell ref="B36:C36"/>
    <mergeCell ref="D36:E36"/>
    <mergeCell ref="F36:G36"/>
    <mergeCell ref="H36:I36"/>
    <mergeCell ref="J36:K36"/>
    <mergeCell ref="L36:M36"/>
    <mergeCell ref="B35:C35"/>
    <mergeCell ref="D35:E35"/>
    <mergeCell ref="F35:G35"/>
    <mergeCell ref="H35:I35"/>
    <mergeCell ref="J35:K35"/>
    <mergeCell ref="L35:M35"/>
    <mergeCell ref="B38:C38"/>
    <mergeCell ref="D38:E38"/>
    <mergeCell ref="F38:G38"/>
    <mergeCell ref="H38:I38"/>
    <mergeCell ref="J38:K38"/>
    <mergeCell ref="L38:M38"/>
    <mergeCell ref="B37:C37"/>
    <mergeCell ref="D37:E37"/>
    <mergeCell ref="F37:G37"/>
    <mergeCell ref="H37:I37"/>
    <mergeCell ref="J37:K37"/>
    <mergeCell ref="L37:M37"/>
    <mergeCell ref="B40:C40"/>
    <mergeCell ref="D40:E40"/>
    <mergeCell ref="F40:G40"/>
    <mergeCell ref="H40:I40"/>
    <mergeCell ref="J40:K40"/>
    <mergeCell ref="L40:M40"/>
    <mergeCell ref="B39:C39"/>
    <mergeCell ref="D39:E39"/>
    <mergeCell ref="F39:G39"/>
    <mergeCell ref="H39:I39"/>
    <mergeCell ref="J39:K39"/>
    <mergeCell ref="L39:M39"/>
    <mergeCell ref="B42:C42"/>
    <mergeCell ref="D42:E42"/>
    <mergeCell ref="F42:G42"/>
    <mergeCell ref="H42:I42"/>
    <mergeCell ref="J42:K42"/>
    <mergeCell ref="L42:M42"/>
    <mergeCell ref="B41:C41"/>
    <mergeCell ref="D41:E41"/>
    <mergeCell ref="F41:G41"/>
    <mergeCell ref="H41:I41"/>
    <mergeCell ref="J41:K41"/>
    <mergeCell ref="L41:M41"/>
    <mergeCell ref="B44:C44"/>
    <mergeCell ref="D44:E44"/>
    <mergeCell ref="F44:G44"/>
    <mergeCell ref="H44:I44"/>
    <mergeCell ref="J44:K44"/>
    <mergeCell ref="L44:M44"/>
    <mergeCell ref="B43:C43"/>
    <mergeCell ref="D43:E43"/>
    <mergeCell ref="F43:G43"/>
    <mergeCell ref="H43:I43"/>
    <mergeCell ref="J43:K43"/>
    <mergeCell ref="L43:M43"/>
    <mergeCell ref="B46:C46"/>
    <mergeCell ref="D46:E46"/>
    <mergeCell ref="F46:G46"/>
    <mergeCell ref="H46:I46"/>
    <mergeCell ref="J46:K46"/>
    <mergeCell ref="L46:M46"/>
    <mergeCell ref="B45:C45"/>
    <mergeCell ref="D45:E45"/>
    <mergeCell ref="F45:G45"/>
    <mergeCell ref="H45:I45"/>
    <mergeCell ref="J45:K45"/>
    <mergeCell ref="L45:M45"/>
    <mergeCell ref="B48:C48"/>
    <mergeCell ref="D48:E48"/>
    <mergeCell ref="F48:G48"/>
    <mergeCell ref="H48:I48"/>
    <mergeCell ref="J48:K48"/>
    <mergeCell ref="L48:M48"/>
    <mergeCell ref="B47:C47"/>
    <mergeCell ref="D47:E47"/>
    <mergeCell ref="F47:G47"/>
    <mergeCell ref="H47:I47"/>
    <mergeCell ref="J47:K47"/>
    <mergeCell ref="L47:M47"/>
    <mergeCell ref="B50:C50"/>
    <mergeCell ref="D50:E50"/>
    <mergeCell ref="F50:G50"/>
    <mergeCell ref="H50:I50"/>
    <mergeCell ref="J50:K50"/>
    <mergeCell ref="L50:M50"/>
    <mergeCell ref="B49:C49"/>
    <mergeCell ref="D49:E49"/>
    <mergeCell ref="F49:G49"/>
    <mergeCell ref="H49:I49"/>
    <mergeCell ref="J49:K49"/>
    <mergeCell ref="L49:M49"/>
    <mergeCell ref="B52:C52"/>
    <mergeCell ref="D52:E52"/>
    <mergeCell ref="F52:G52"/>
    <mergeCell ref="H52:I52"/>
    <mergeCell ref="J52:K52"/>
    <mergeCell ref="L52:M52"/>
    <mergeCell ref="B51:C51"/>
    <mergeCell ref="D51:E51"/>
    <mergeCell ref="F51:G51"/>
    <mergeCell ref="H51:I51"/>
    <mergeCell ref="J51:K51"/>
    <mergeCell ref="L51:M51"/>
    <mergeCell ref="B54:C54"/>
    <mergeCell ref="D54:E54"/>
    <mergeCell ref="F54:G54"/>
    <mergeCell ref="H54:I54"/>
    <mergeCell ref="J54:K54"/>
    <mergeCell ref="L54:M54"/>
    <mergeCell ref="B53:C53"/>
    <mergeCell ref="D53:E53"/>
    <mergeCell ref="F53:G53"/>
    <mergeCell ref="H53:I53"/>
    <mergeCell ref="J53:K53"/>
    <mergeCell ref="L53:M53"/>
    <mergeCell ref="B56:C56"/>
    <mergeCell ref="D56:E56"/>
    <mergeCell ref="F56:G56"/>
    <mergeCell ref="H56:I56"/>
    <mergeCell ref="J56:K56"/>
    <mergeCell ref="L56:M56"/>
    <mergeCell ref="B55:C55"/>
    <mergeCell ref="D55:E55"/>
    <mergeCell ref="F55:G55"/>
    <mergeCell ref="H55:I55"/>
    <mergeCell ref="J55:K55"/>
    <mergeCell ref="L55:M55"/>
    <mergeCell ref="B58:C58"/>
    <mergeCell ref="D58:E58"/>
    <mergeCell ref="F58:G58"/>
    <mergeCell ref="H58:I58"/>
    <mergeCell ref="J58:K58"/>
    <mergeCell ref="L58:M58"/>
    <mergeCell ref="B57:C57"/>
    <mergeCell ref="D57:E57"/>
    <mergeCell ref="F57:G57"/>
    <mergeCell ref="H57:I57"/>
    <mergeCell ref="J57:K57"/>
    <mergeCell ref="L57:M57"/>
    <mergeCell ref="B60:C60"/>
    <mergeCell ref="D60:E60"/>
    <mergeCell ref="F60:G60"/>
    <mergeCell ref="H60:I60"/>
    <mergeCell ref="J60:K60"/>
    <mergeCell ref="L60:M60"/>
    <mergeCell ref="B59:C59"/>
    <mergeCell ref="D59:E59"/>
    <mergeCell ref="F59:G59"/>
    <mergeCell ref="H59:I59"/>
    <mergeCell ref="J59:K59"/>
    <mergeCell ref="L59:M59"/>
    <mergeCell ref="B62:C62"/>
    <mergeCell ref="D62:E62"/>
    <mergeCell ref="F62:G62"/>
    <mergeCell ref="H62:I62"/>
    <mergeCell ref="J62:K62"/>
    <mergeCell ref="L62:M62"/>
    <mergeCell ref="B61:C61"/>
    <mergeCell ref="D61:E61"/>
    <mergeCell ref="F61:G61"/>
    <mergeCell ref="H61:I61"/>
    <mergeCell ref="J61:K61"/>
    <mergeCell ref="L61:M61"/>
  </mergeCells>
  <pageMargins left="1.75" right="0.75" top="0" bottom="0" header="0" footer="0"/>
  <pageSetup scale="82"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'(HIDE) MASTER-Chart'!$J$2:$J$3</xm:f>
          </x14:formula1>
          <xm:sqref>W1:Y1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2"/>
    <pageSetUpPr fitToPage="1"/>
  </sheetPr>
  <dimension ref="A1:AH116"/>
  <sheetViews>
    <sheetView showGridLines="0" showRowColHeaders="0" workbookViewId="0">
      <pane ySplit="1" topLeftCell="A2" activePane="bottomLeft" state="frozen"/>
      <selection activeCell="F4" sqref="F4:G4"/>
      <selection pane="bottomLeft" activeCell="O5" sqref="O5:P5"/>
    </sheetView>
  </sheetViews>
  <sheetFormatPr defaultColWidth="4" defaultRowHeight="13.15" x14ac:dyDescent="0.4"/>
  <cols>
    <col min="1" max="1" width="9" style="50" bestFit="1" customWidth="1"/>
    <col min="2" max="3" width="3.53125" style="50" hidden="1" customWidth="1"/>
    <col min="4" max="13" width="4.86328125" style="50" hidden="1" customWidth="1"/>
    <col min="14" max="14" width="8.86328125" style="47" bestFit="1" customWidth="1"/>
    <col min="15" max="15" width="8" style="47" bestFit="1" customWidth="1"/>
    <col min="16" max="16" width="4.1328125" style="47" bestFit="1" customWidth="1"/>
    <col min="17" max="17" width="8" style="47" bestFit="1" customWidth="1"/>
    <col min="18" max="18" width="4.1328125" style="47" bestFit="1" customWidth="1"/>
    <col min="19" max="19" width="8" style="47" bestFit="1" customWidth="1"/>
    <col min="20" max="20" width="4.1328125" style="47" bestFit="1" customWidth="1"/>
    <col min="21" max="21" width="8" style="47" bestFit="1" customWidth="1"/>
    <col min="22" max="22" width="4.1328125" style="47" bestFit="1" customWidth="1"/>
    <col min="23" max="23" width="8.1328125" style="47" bestFit="1" customWidth="1"/>
    <col min="24" max="24" width="4.1328125" style="47" bestFit="1" customWidth="1"/>
    <col min="25" max="25" width="8" style="47" bestFit="1" customWidth="1"/>
    <col min="26" max="26" width="4.1328125" style="47" bestFit="1" customWidth="1"/>
    <col min="27" max="34" width="4" style="47"/>
    <col min="35" max="16384" width="4" style="50"/>
  </cols>
  <sheetData>
    <row r="1" spans="1:27" x14ac:dyDescent="0.4">
      <c r="B1" s="48"/>
      <c r="C1" s="48"/>
      <c r="D1" s="48"/>
      <c r="E1" s="48"/>
      <c r="F1" s="48"/>
      <c r="G1" s="48"/>
      <c r="H1" s="48"/>
      <c r="I1" s="48"/>
      <c r="J1" s="49"/>
      <c r="K1" s="49"/>
      <c r="L1" s="47"/>
      <c r="M1" s="47"/>
      <c r="O1" s="292" t="s">
        <v>334</v>
      </c>
      <c r="P1" s="292"/>
      <c r="Q1" s="292"/>
      <c r="R1" s="292"/>
      <c r="S1" s="292" t="s">
        <v>368</v>
      </c>
      <c r="T1" s="292"/>
      <c r="U1" s="292"/>
      <c r="V1" s="292"/>
      <c r="W1" s="262" t="s">
        <v>376</v>
      </c>
      <c r="X1" s="262"/>
      <c r="Y1" s="262"/>
    </row>
    <row r="2" spans="1:27" x14ac:dyDescent="0.4">
      <c r="B2" s="47"/>
      <c r="C2" s="47"/>
      <c r="D2" s="51"/>
      <c r="E2" s="51"/>
      <c r="F2" s="52"/>
      <c r="G2" s="52"/>
      <c r="H2" s="51"/>
      <c r="I2" s="51"/>
      <c r="J2" s="47"/>
      <c r="K2" s="47"/>
      <c r="L2" s="47"/>
      <c r="M2" s="47"/>
      <c r="O2" s="56"/>
      <c r="P2" s="56" t="s">
        <v>423</v>
      </c>
      <c r="Q2" s="80">
        <f>'(HIDE) MASTER-Chart'!$F$3</f>
        <v>53148</v>
      </c>
      <c r="R2" s="80"/>
      <c r="S2" s="47" t="s">
        <v>336</v>
      </c>
      <c r="U2" s="52">
        <f>'(HIDE) MASTER-Chart'!$F$27</f>
        <v>114042</v>
      </c>
      <c r="V2" s="52"/>
      <c r="W2" s="96"/>
      <c r="X2" s="96"/>
      <c r="Y2" s="50"/>
    </row>
    <row r="3" spans="1:27" ht="13.5" thickBot="1" x14ac:dyDescent="0.45">
      <c r="B3" s="47"/>
      <c r="C3" s="47"/>
      <c r="D3" s="55"/>
      <c r="E3" s="55"/>
      <c r="F3" s="55"/>
      <c r="G3" s="55"/>
      <c r="H3" s="56"/>
      <c r="I3" s="56"/>
      <c r="J3" s="56"/>
      <c r="K3" s="56"/>
      <c r="L3" s="56"/>
      <c r="M3" s="56"/>
      <c r="O3" s="56"/>
      <c r="P3" s="56" t="s">
        <v>424</v>
      </c>
      <c r="Q3" s="52">
        <v>54344</v>
      </c>
      <c r="S3" s="80" t="s">
        <v>336</v>
      </c>
      <c r="T3" s="80"/>
      <c r="U3" s="52">
        <v>116608</v>
      </c>
      <c r="V3" s="52"/>
      <c r="W3" s="96"/>
      <c r="X3" s="96"/>
      <c r="Y3" s="50"/>
    </row>
    <row r="4" spans="1:27" ht="27" customHeight="1" thickBot="1" x14ac:dyDescent="0.45">
      <c r="A4" s="47" t="s">
        <v>338</v>
      </c>
      <c r="B4" s="57"/>
      <c r="C4" s="57"/>
      <c r="D4" s="57"/>
      <c r="E4" s="57"/>
      <c r="F4" s="57"/>
      <c r="G4" s="57"/>
      <c r="H4" s="57"/>
      <c r="I4" s="57"/>
      <c r="J4" s="57"/>
      <c r="K4" s="57"/>
      <c r="L4" s="57"/>
      <c r="M4" s="57"/>
      <c r="N4" s="47" t="s">
        <v>337</v>
      </c>
      <c r="O4" s="293" t="s">
        <v>339</v>
      </c>
      <c r="P4" s="294"/>
      <c r="Q4" s="294"/>
      <c r="R4" s="294"/>
      <c r="S4" s="294"/>
      <c r="T4" s="294"/>
      <c r="U4" s="294"/>
      <c r="V4" s="294"/>
      <c r="W4" s="294"/>
      <c r="X4" s="294"/>
      <c r="Y4" s="294"/>
      <c r="Z4" s="295"/>
    </row>
    <row r="5" spans="1:27" ht="13.5" thickBot="1" x14ac:dyDescent="0.45">
      <c r="A5" s="47" t="s">
        <v>163</v>
      </c>
      <c r="B5" s="270" t="s">
        <v>340</v>
      </c>
      <c r="C5" s="271"/>
      <c r="D5" s="270" t="s">
        <v>341</v>
      </c>
      <c r="E5" s="271"/>
      <c r="F5" s="270" t="s">
        <v>342</v>
      </c>
      <c r="G5" s="271"/>
      <c r="H5" s="270" t="s">
        <v>343</v>
      </c>
      <c r="I5" s="271"/>
      <c r="J5" s="270" t="s">
        <v>344</v>
      </c>
      <c r="K5" s="271"/>
      <c r="L5" s="270" t="s">
        <v>345</v>
      </c>
      <c r="M5" s="271"/>
      <c r="N5" s="47" t="s">
        <v>337</v>
      </c>
      <c r="O5" s="296" t="s">
        <v>347</v>
      </c>
      <c r="P5" s="287"/>
      <c r="Q5" s="287" t="s">
        <v>341</v>
      </c>
      <c r="R5" s="287"/>
      <c r="S5" s="287" t="s">
        <v>342</v>
      </c>
      <c r="T5" s="287"/>
      <c r="U5" s="287" t="s">
        <v>343</v>
      </c>
      <c r="V5" s="287"/>
      <c r="W5" s="287" t="s">
        <v>344</v>
      </c>
      <c r="X5" s="287"/>
      <c r="Y5" s="287" t="s">
        <v>350</v>
      </c>
      <c r="Z5" s="291"/>
      <c r="AA5" s="56"/>
    </row>
    <row r="6" spans="1:27" x14ac:dyDescent="0.4">
      <c r="A6" s="58" t="s">
        <v>337</v>
      </c>
      <c r="B6" s="288">
        <v>5</v>
      </c>
      <c r="C6" s="289"/>
      <c r="D6" s="290"/>
      <c r="E6" s="289"/>
      <c r="F6" s="290"/>
      <c r="G6" s="289"/>
      <c r="H6" s="290"/>
      <c r="I6" s="289"/>
      <c r="J6" s="290"/>
      <c r="K6" s="289"/>
      <c r="L6" s="290"/>
      <c r="M6" s="288"/>
      <c r="N6" s="59" t="s">
        <v>346</v>
      </c>
      <c r="O6" s="81">
        <f>IFERROR(
IF($W$1='(HIDE) MASTER-Chart'!$J$2,
VLOOKUP(B6,'(HIDE) MASTER-Chart'!$B:$G,5,FALSE),
VLOOKUP(B6,'(HIDE) MASTER-Chart'!$M:$R,5,FALSE)),"")</f>
        <v>60158</v>
      </c>
      <c r="P6" s="82" t="str">
        <f>IF(ISBLANK(B6),"",CONCATENATE("(",B6,")"))</f>
        <v>(5)</v>
      </c>
      <c r="Q6" s="81" t="str">
        <f>IFERROR(
IF($W$1='(HIDE) MASTER-Chart'!$J$2,
VLOOKUP(D6,'(HIDE) MASTER-Chart'!$B:$G,5,FALSE),
VLOOKUP(D6,'(HIDE) MASTER-Chart'!$M:$R,5,FALSE)),"")</f>
        <v/>
      </c>
      <c r="R6" s="82" t="str">
        <f t="shared" ref="R6:R8" si="0">IF(ISBLANK(D6),"",CONCATENATE("(",D6,")"))</f>
        <v/>
      </c>
      <c r="S6" s="81" t="str">
        <f>IFERROR(
IF($W$1='(HIDE) MASTER-Chart'!$J$2,
VLOOKUP(F6,'(HIDE) MASTER-Chart'!$B:$G,5,FALSE),
VLOOKUP(F6,'(HIDE) MASTER-Chart'!$M:$R,5,FALSE)),"")</f>
        <v/>
      </c>
      <c r="T6" s="82" t="str">
        <f t="shared" ref="T6:T8" si="1">IF(ISBLANK(F6),"",CONCATENATE("(",F6,")"))</f>
        <v/>
      </c>
      <c r="U6" s="81" t="str">
        <f>IFERROR(
IF($W$1='(HIDE) MASTER-Chart'!$J$2,
VLOOKUP(H6,'(HIDE) MASTER-Chart'!$B:$G,5,FALSE),
VLOOKUP(H6,'(HIDE) MASTER-Chart'!$M:$R,5,FALSE)),"")</f>
        <v/>
      </c>
      <c r="V6" s="82" t="str">
        <f t="shared" ref="V6:V8" si="2">IF(ISBLANK(H6),"",CONCATENATE("(",H6,")"))</f>
        <v/>
      </c>
      <c r="W6" s="81" t="str">
        <f>IFERROR(
IF($W$1='(HIDE) MASTER-Chart'!$J$2,
VLOOKUP(J6,'(HIDE) MASTER-Chart'!$B:$G,5,FALSE),
VLOOKUP(J6,'(HIDE) MASTER-Chart'!$M:$R,5,FALSE)),"")</f>
        <v/>
      </c>
      <c r="X6" s="82" t="str">
        <f t="shared" ref="X6:X8" si="3">IF(ISBLANK(J6),"",CONCATENATE("(",J6,")"))</f>
        <v/>
      </c>
      <c r="Y6" s="81" t="str">
        <f>IFERROR(
IF($W$1='(HIDE) MASTER-Chart'!$J$2,
VLOOKUP(L6,'(HIDE) MASTER-Chart'!$B:$G,5,FALSE),
VLOOKUP(L6,'(HIDE) MASTER-Chart'!$M:$R,5,FALSE)),"")</f>
        <v/>
      </c>
      <c r="Z6" s="83" t="str">
        <f t="shared" ref="Z6:Z8" si="4">IF(ISBLANK(L6),"",CONCATENATE("(",L6,")"))</f>
        <v/>
      </c>
      <c r="AA6" s="56"/>
    </row>
    <row r="7" spans="1:27" x14ac:dyDescent="0.4">
      <c r="A7" s="64" t="s">
        <v>347</v>
      </c>
      <c r="B7" s="278">
        <v>3</v>
      </c>
      <c r="C7" s="279"/>
      <c r="D7" s="280"/>
      <c r="E7" s="279"/>
      <c r="F7" s="280"/>
      <c r="G7" s="279"/>
      <c r="H7" s="280"/>
      <c r="I7" s="279"/>
      <c r="J7" s="280"/>
      <c r="K7" s="279"/>
      <c r="L7" s="280"/>
      <c r="M7" s="278"/>
      <c r="N7" s="65" t="s">
        <v>348</v>
      </c>
      <c r="O7" s="66">
        <f>IFERROR(
IF($W$1='(HIDE) MASTER-Chart'!$J$2,
VLOOKUP(B7,'(HIDE) MASTER-Chart'!$B:$G,5,FALSE),
VLOOKUP(B7,'(HIDE) MASTER-Chart'!$M:$R,5,FALSE)),"")</f>
        <v>56182</v>
      </c>
      <c r="P7" s="67" t="str">
        <f>IF(ISBLANK(B7),"",CONCATENATE("(",B7,")"))</f>
        <v>(3)</v>
      </c>
      <c r="Q7" s="66" t="str">
        <f>IFERROR(
IF($W$1='(HIDE) MASTER-Chart'!$J$2,
VLOOKUP(D7,'(HIDE) MASTER-Chart'!$B:$G,5,FALSE),
VLOOKUP(D7,'(HIDE) MASTER-Chart'!$M:$R,5,FALSE)),"")</f>
        <v/>
      </c>
      <c r="R7" s="67" t="str">
        <f t="shared" si="0"/>
        <v/>
      </c>
      <c r="S7" s="66" t="str">
        <f>IFERROR(
IF($W$1='(HIDE) MASTER-Chart'!$J$2,
VLOOKUP(F7,'(HIDE) MASTER-Chart'!$B:$G,5,FALSE),
VLOOKUP(F7,'(HIDE) MASTER-Chart'!$M:$R,5,FALSE)),"")</f>
        <v/>
      </c>
      <c r="T7" s="67" t="str">
        <f t="shared" si="1"/>
        <v/>
      </c>
      <c r="U7" s="66" t="str">
        <f>IFERROR(
IF($W$1='(HIDE) MASTER-Chart'!$J$2,
VLOOKUP(H7,'(HIDE) MASTER-Chart'!$B:$G,5,FALSE),
VLOOKUP(H7,'(HIDE) MASTER-Chart'!$M:$R,5,FALSE)),"")</f>
        <v/>
      </c>
      <c r="V7" s="67" t="str">
        <f t="shared" si="2"/>
        <v/>
      </c>
      <c r="W7" s="66" t="str">
        <f>IFERROR(
IF($W$1='(HIDE) MASTER-Chart'!$J$2,
VLOOKUP(J7,'(HIDE) MASTER-Chart'!$B:$G,5,FALSE),
VLOOKUP(J7,'(HIDE) MASTER-Chart'!$M:$R,5,FALSE)),"")</f>
        <v/>
      </c>
      <c r="X7" s="67" t="str">
        <f t="shared" si="3"/>
        <v/>
      </c>
      <c r="Y7" s="66" t="str">
        <f>IFERROR(
IF($W$1='(HIDE) MASTER-Chart'!$J$2,
VLOOKUP(L7,'(HIDE) MASTER-Chart'!$B:$G,5,FALSE),
VLOOKUP(L7,'(HIDE) MASTER-Chart'!$M:$R,5,FALSE)),"")</f>
        <v/>
      </c>
      <c r="Z7" s="84" t="str">
        <f t="shared" si="4"/>
        <v/>
      </c>
      <c r="AA7" s="56"/>
    </row>
    <row r="8" spans="1:27" x14ac:dyDescent="0.4">
      <c r="A8" s="71"/>
      <c r="B8" s="284"/>
      <c r="C8" s="285"/>
      <c r="D8" s="286"/>
      <c r="E8" s="285"/>
      <c r="F8" s="286"/>
      <c r="G8" s="285"/>
      <c r="H8" s="286"/>
      <c r="I8" s="285"/>
      <c r="J8" s="286"/>
      <c r="K8" s="285"/>
      <c r="L8" s="286"/>
      <c r="M8" s="284"/>
      <c r="N8" s="72" t="s">
        <v>337</v>
      </c>
      <c r="O8" s="73" t="str">
        <f>IF(ISERROR(VLOOKUP(B8,'(HIDE) MASTER-Chart'!$B:$G,5,FALSE)),"",VLOOKUP(B8,'(HIDE) MASTER-Chart'!$B:$G,5,FALSE))</f>
        <v/>
      </c>
      <c r="P8" s="74" t="str">
        <f>IF(ISBLANK(B8),"",CONCATENATE("(",B8,")"))</f>
        <v/>
      </c>
      <c r="Q8" s="75" t="str">
        <f>IF(ISERROR(VLOOKUP(D8,'(HIDE) MASTER-Chart'!$B:$G,5,FALSE)),"",VLOOKUP(D8,'(HIDE) MASTER-Chart'!$B:$G,5,FALSE))</f>
        <v/>
      </c>
      <c r="R8" s="74" t="str">
        <f t="shared" si="0"/>
        <v/>
      </c>
      <c r="S8" s="75" t="str">
        <f>IF(ISERROR(VLOOKUP(F8,'(HIDE) MASTER-Chart'!$B:$G,5,FALSE)),"",VLOOKUP(F8,'(HIDE) MASTER-Chart'!$B:$G,5,FALSE))</f>
        <v/>
      </c>
      <c r="T8" s="74" t="str">
        <f t="shared" si="1"/>
        <v/>
      </c>
      <c r="U8" s="75" t="str">
        <f>IF(ISERROR(VLOOKUP(H8,'(HIDE) MASTER-Chart'!$B:$G,5,FALSE)),"",VLOOKUP(H8,'(HIDE) MASTER-Chart'!$B:$G,5,FALSE))</f>
        <v/>
      </c>
      <c r="V8" s="74" t="str">
        <f t="shared" si="2"/>
        <v/>
      </c>
      <c r="W8" s="75" t="str">
        <f>IF(ISERROR(VLOOKUP(J8,'(HIDE) MASTER-Chart'!$B:$G,5,FALSE)),"",VLOOKUP(J8,'(HIDE) MASTER-Chart'!$B:$G,5,FALSE))</f>
        <v/>
      </c>
      <c r="X8" s="74" t="str">
        <f t="shared" si="3"/>
        <v/>
      </c>
      <c r="Y8" s="75" t="str">
        <f>IF(ISERROR(VLOOKUP(L8,'(HIDE) MASTER-Chart'!$B:$G,5,FALSE)),"",VLOOKUP(L8,'(HIDE) MASTER-Chart'!$B:$G,5,FALSE))</f>
        <v/>
      </c>
      <c r="Z8" s="85" t="str">
        <f t="shared" si="4"/>
        <v/>
      </c>
    </row>
    <row r="9" spans="1:27" x14ac:dyDescent="0.4">
      <c r="A9" s="76"/>
      <c r="B9" s="281">
        <v>6</v>
      </c>
      <c r="C9" s="282"/>
      <c r="D9" s="283">
        <v>6</v>
      </c>
      <c r="E9" s="282"/>
      <c r="F9" s="283"/>
      <c r="G9" s="282"/>
      <c r="H9" s="283"/>
      <c r="I9" s="282"/>
      <c r="J9" s="283"/>
      <c r="K9" s="282"/>
      <c r="L9" s="283"/>
      <c r="M9" s="281"/>
      <c r="N9" s="77" t="s">
        <v>346</v>
      </c>
      <c r="O9" s="86">
        <f>IFERROR(
IF($W$1='(HIDE) MASTER-Chart'!$J$2,
VLOOKUP(B9,'(HIDE) MASTER-Chart'!$B:$G,5,FALSE),
VLOOKUP(B9,'(HIDE) MASTER-Chart'!$M:$R,5,FALSE)),"")</f>
        <v>62440</v>
      </c>
      <c r="P9" s="87" t="str">
        <f t="shared" ref="P9:P71" si="5">IF(ISBLANK(B9),"",CONCATENATE("(",B9,")"))</f>
        <v>(6)</v>
      </c>
      <c r="Q9" s="88">
        <f>IFERROR(
IF($W$1='(HIDE) MASTER-Chart'!$J$2,
VLOOKUP(D9,'(HIDE) MASTER-Chart'!$B:$G,5,FALSE),
VLOOKUP(D9,'(HIDE) MASTER-Chart'!$M:$R,5,FALSE)),"")</f>
        <v>62440</v>
      </c>
      <c r="R9" s="87" t="str">
        <f t="shared" ref="R9:R71" si="6">IF(ISBLANK(D9),"",CONCATENATE("(",D9,")"))</f>
        <v>(6)</v>
      </c>
      <c r="S9" s="88" t="str">
        <f>IFERROR(
IF($W$1='(HIDE) MASTER-Chart'!$J$2,
VLOOKUP(F9,'(HIDE) MASTER-Chart'!$B:$G,5,FALSE),
VLOOKUP(F9,'(HIDE) MASTER-Chart'!$M:$R,5,FALSE)),"")</f>
        <v/>
      </c>
      <c r="T9" s="87" t="str">
        <f t="shared" ref="T9:T71" si="7">IF(ISBLANK(F9),"",CONCATENATE("(",F9,")"))</f>
        <v/>
      </c>
      <c r="U9" s="88" t="str">
        <f>IFERROR(
IF($W$1='(HIDE) MASTER-Chart'!$J$2,
VLOOKUP(H9,'(HIDE) MASTER-Chart'!$B:$G,5,FALSE),
VLOOKUP(H9,'(HIDE) MASTER-Chart'!$M:$R,5,FALSE)),"")</f>
        <v/>
      </c>
      <c r="V9" s="87" t="str">
        <f t="shared" ref="V9:V71" si="8">IF(ISBLANK(H9),"",CONCATENATE("(",H9,")"))</f>
        <v/>
      </c>
      <c r="W9" s="88" t="str">
        <f>IFERROR(
IF($W$1='(HIDE) MASTER-Chart'!$J$2,
VLOOKUP(J9,'(HIDE) MASTER-Chart'!$B:$G,5,FALSE),
VLOOKUP(J9,'(HIDE) MASTER-Chart'!$M:$R,5,FALSE)),"")</f>
        <v/>
      </c>
      <c r="X9" s="87" t="str">
        <f t="shared" ref="X9:X71" si="9">IF(ISBLANK(J9),"",CONCATENATE("(",J9,")"))</f>
        <v/>
      </c>
      <c r="Y9" s="88" t="str">
        <f>IFERROR(
IF($W$1='(HIDE) MASTER-Chart'!$J$2,
VLOOKUP(L9,'(HIDE) MASTER-Chart'!$B:$G,5,FALSE),
VLOOKUP(L9,'(HIDE) MASTER-Chart'!$M:$R,5,FALSE)),"")</f>
        <v/>
      </c>
      <c r="Z9" s="89" t="str">
        <f t="shared" ref="Z9:Z71" si="10">IF(ISBLANK(L9),"",CONCATENATE("(",L9,")"))</f>
        <v/>
      </c>
    </row>
    <row r="10" spans="1:27" x14ac:dyDescent="0.4">
      <c r="A10" s="64" t="s">
        <v>341</v>
      </c>
      <c r="B10" s="278">
        <v>4</v>
      </c>
      <c r="C10" s="279"/>
      <c r="D10" s="280">
        <v>4</v>
      </c>
      <c r="E10" s="279"/>
      <c r="F10" s="280"/>
      <c r="G10" s="279"/>
      <c r="H10" s="280"/>
      <c r="I10" s="279"/>
      <c r="J10" s="280"/>
      <c r="K10" s="279"/>
      <c r="L10" s="280"/>
      <c r="M10" s="278"/>
      <c r="N10" s="65" t="s">
        <v>348</v>
      </c>
      <c r="O10" s="66">
        <f>IFERROR(
IF($W$1='(HIDE) MASTER-Chart'!$J$2,
VLOOKUP(B10,'(HIDE) MASTER-Chart'!$B:$G,5,FALSE),
VLOOKUP(B10,'(HIDE) MASTER-Chart'!$M:$R,5,FALSE)),"")</f>
        <v>57869</v>
      </c>
      <c r="P10" s="67" t="str">
        <f t="shared" si="5"/>
        <v>(4)</v>
      </c>
      <c r="Q10" s="69">
        <f>IFERROR(
IF($W$1='(HIDE) MASTER-Chart'!$J$2,
VLOOKUP(D10,'(HIDE) MASTER-Chart'!$B:$G,5,FALSE),
VLOOKUP(D10,'(HIDE) MASTER-Chart'!$M:$R,5,FALSE)),"")</f>
        <v>57869</v>
      </c>
      <c r="R10" s="67" t="str">
        <f t="shared" si="6"/>
        <v>(4)</v>
      </c>
      <c r="S10" s="69" t="str">
        <f>IFERROR(
IF($W$1='(HIDE) MASTER-Chart'!$J$2,
VLOOKUP(F10,'(HIDE) MASTER-Chart'!$B:$G,5,FALSE),
VLOOKUP(F10,'(HIDE) MASTER-Chart'!$M:$R,5,FALSE)),"")</f>
        <v/>
      </c>
      <c r="T10" s="67" t="str">
        <f t="shared" si="7"/>
        <v/>
      </c>
      <c r="U10" s="69" t="str">
        <f>IFERROR(
IF($W$1='(HIDE) MASTER-Chart'!$J$2,
VLOOKUP(H10,'(HIDE) MASTER-Chart'!$B:$G,5,FALSE),
VLOOKUP(H10,'(HIDE) MASTER-Chart'!$M:$R,5,FALSE)),"")</f>
        <v/>
      </c>
      <c r="V10" s="67" t="str">
        <f t="shared" si="8"/>
        <v/>
      </c>
      <c r="W10" s="69" t="str">
        <f>IFERROR(
IF($W$1='(HIDE) MASTER-Chart'!$J$2,
VLOOKUP(J10,'(HIDE) MASTER-Chart'!$B:$G,5,FALSE),
VLOOKUP(J10,'(HIDE) MASTER-Chart'!$M:$R,5,FALSE)),"")</f>
        <v/>
      </c>
      <c r="X10" s="67" t="str">
        <f t="shared" si="9"/>
        <v/>
      </c>
      <c r="Y10" s="69" t="str">
        <f>IFERROR(
IF($W$1='(HIDE) MASTER-Chart'!$J$2,
VLOOKUP(L10,'(HIDE) MASTER-Chart'!$B:$G,5,FALSE),
VLOOKUP(L10,'(HIDE) MASTER-Chart'!$M:$R,5,FALSE)),"")</f>
        <v/>
      </c>
      <c r="Z10" s="84" t="str">
        <f t="shared" si="10"/>
        <v/>
      </c>
    </row>
    <row r="11" spans="1:27" x14ac:dyDescent="0.4">
      <c r="A11" s="71"/>
      <c r="B11" s="284"/>
      <c r="C11" s="285"/>
      <c r="D11" s="286"/>
      <c r="E11" s="285"/>
      <c r="F11" s="286"/>
      <c r="G11" s="285"/>
      <c r="H11" s="286"/>
      <c r="I11" s="285"/>
      <c r="J11" s="286"/>
      <c r="K11" s="285"/>
      <c r="L11" s="286"/>
      <c r="M11" s="284"/>
      <c r="N11" s="72" t="s">
        <v>337</v>
      </c>
      <c r="O11" s="73" t="str">
        <f>IF(ISERROR(VLOOKUP(B11,'(HIDE) MASTER-Chart'!$B:$G,5,FALSE)),"",VLOOKUP(B11,'(HIDE) MASTER-Chart'!$B:$G,5,FALSE))</f>
        <v/>
      </c>
      <c r="P11" s="74" t="str">
        <f t="shared" si="5"/>
        <v/>
      </c>
      <c r="Q11" s="75" t="str">
        <f>IF(ISERROR(VLOOKUP(D11,'(HIDE) MASTER-Chart'!$B:$G,5,FALSE)),"",VLOOKUP(D11,'(HIDE) MASTER-Chart'!$B:$G,5,FALSE))</f>
        <v/>
      </c>
      <c r="R11" s="74" t="str">
        <f t="shared" si="6"/>
        <v/>
      </c>
      <c r="S11" s="75" t="str">
        <f>IF(ISERROR(VLOOKUP(F11,'(HIDE) MASTER-Chart'!$B:$G,5,FALSE)),"",VLOOKUP(F11,'(HIDE) MASTER-Chart'!$B:$G,5,FALSE))</f>
        <v/>
      </c>
      <c r="T11" s="74" t="str">
        <f t="shared" si="7"/>
        <v/>
      </c>
      <c r="U11" s="75" t="str">
        <f>IF(ISERROR(VLOOKUP(H11,'(HIDE) MASTER-Chart'!$B:$G,5,FALSE)),"",VLOOKUP(H11,'(HIDE) MASTER-Chart'!$B:$G,5,FALSE))</f>
        <v/>
      </c>
      <c r="V11" s="74" t="str">
        <f t="shared" si="8"/>
        <v/>
      </c>
      <c r="W11" s="75" t="str">
        <f>IF(ISERROR(VLOOKUP(J11,'(HIDE) MASTER-Chart'!$B:$G,5,FALSE)),"",VLOOKUP(J11,'(HIDE) MASTER-Chart'!$B:$G,5,FALSE))</f>
        <v/>
      </c>
      <c r="X11" s="74" t="str">
        <f t="shared" si="9"/>
        <v/>
      </c>
      <c r="Y11" s="75" t="str">
        <f>IF(ISERROR(VLOOKUP(L11,'(HIDE) MASTER-Chart'!$B:$G,5,FALSE)),"",VLOOKUP(L11,'(HIDE) MASTER-Chart'!$B:$G,5,FALSE))</f>
        <v/>
      </c>
      <c r="Z11" s="85" t="str">
        <f t="shared" si="10"/>
        <v/>
      </c>
    </row>
    <row r="12" spans="1:27" x14ac:dyDescent="0.4">
      <c r="A12" s="76"/>
      <c r="B12" s="281">
        <v>6</v>
      </c>
      <c r="C12" s="282"/>
      <c r="D12" s="283">
        <v>7</v>
      </c>
      <c r="E12" s="282"/>
      <c r="F12" s="283">
        <v>7</v>
      </c>
      <c r="G12" s="282"/>
      <c r="H12" s="283"/>
      <c r="I12" s="282"/>
      <c r="J12" s="283"/>
      <c r="K12" s="282"/>
      <c r="L12" s="283"/>
      <c r="M12" s="281"/>
      <c r="N12" s="77" t="s">
        <v>346</v>
      </c>
      <c r="O12" s="86">
        <f>IFERROR(
IF($W$1='(HIDE) MASTER-Chart'!$J$2,
VLOOKUP(B12,'(HIDE) MASTER-Chart'!$B:$G,5,FALSE),
VLOOKUP(B12,'(HIDE) MASTER-Chart'!$M:$R,5,FALSE)),"")</f>
        <v>62440</v>
      </c>
      <c r="P12" s="87" t="str">
        <f t="shared" si="5"/>
        <v>(6)</v>
      </c>
      <c r="Q12" s="88">
        <f>IFERROR(
IF($W$1='(HIDE) MASTER-Chart'!$J$2,
VLOOKUP(D12,'(HIDE) MASTER-Chart'!$B:$G,5,FALSE),
VLOOKUP(D12,'(HIDE) MASTER-Chart'!$M:$R,5,FALSE)),"")</f>
        <v>64722</v>
      </c>
      <c r="R12" s="87" t="str">
        <f t="shared" si="6"/>
        <v>(7)</v>
      </c>
      <c r="S12" s="88">
        <f>IFERROR(
IF($W$1='(HIDE) MASTER-Chart'!$J$2,
VLOOKUP(F12,'(HIDE) MASTER-Chart'!$B:$G,5,FALSE),
VLOOKUP(F12,'(HIDE) MASTER-Chart'!$M:$R,5,FALSE)),"")</f>
        <v>64722</v>
      </c>
      <c r="T12" s="87" t="str">
        <f t="shared" si="7"/>
        <v>(7)</v>
      </c>
      <c r="U12" s="88" t="str">
        <f>IFERROR(
IF($W$1='(HIDE) MASTER-Chart'!$J$2,
VLOOKUP(H12,'(HIDE) MASTER-Chart'!$B:$G,5,FALSE),
VLOOKUP(H12,'(HIDE) MASTER-Chart'!$M:$R,5,FALSE)),"")</f>
        <v/>
      </c>
      <c r="V12" s="87" t="str">
        <f t="shared" si="8"/>
        <v/>
      </c>
      <c r="W12" s="88" t="str">
        <f>IFERROR(
IF($W$1='(HIDE) MASTER-Chart'!$J$2,
VLOOKUP(J12,'(HIDE) MASTER-Chart'!$B:$G,5,FALSE),
VLOOKUP(J12,'(HIDE) MASTER-Chart'!$M:$R,5,FALSE)),"")</f>
        <v/>
      </c>
      <c r="X12" s="87" t="str">
        <f t="shared" si="9"/>
        <v/>
      </c>
      <c r="Y12" s="88" t="str">
        <f>IFERROR(
IF($W$1='(HIDE) MASTER-Chart'!$J$2,
VLOOKUP(L12,'(HIDE) MASTER-Chart'!$B:$G,5,FALSE),
VLOOKUP(L12,'(HIDE) MASTER-Chart'!$M:$R,5,FALSE)),"")</f>
        <v/>
      </c>
      <c r="Z12" s="89" t="str">
        <f t="shared" si="10"/>
        <v/>
      </c>
    </row>
    <row r="13" spans="1:27" x14ac:dyDescent="0.4">
      <c r="A13" s="64" t="s">
        <v>342</v>
      </c>
      <c r="B13" s="278">
        <v>4</v>
      </c>
      <c r="C13" s="279"/>
      <c r="D13" s="280">
        <v>5</v>
      </c>
      <c r="E13" s="279"/>
      <c r="F13" s="280">
        <v>5</v>
      </c>
      <c r="G13" s="279"/>
      <c r="H13" s="280"/>
      <c r="I13" s="279"/>
      <c r="J13" s="280"/>
      <c r="K13" s="279"/>
      <c r="L13" s="280"/>
      <c r="M13" s="278"/>
      <c r="N13" s="65" t="s">
        <v>348</v>
      </c>
      <c r="O13" s="66">
        <f>IFERROR(
IF($W$1='(HIDE) MASTER-Chart'!$J$2,
VLOOKUP(B13,'(HIDE) MASTER-Chart'!$B:$G,5,FALSE),
VLOOKUP(B13,'(HIDE) MASTER-Chart'!$M:$R,5,FALSE)),"")</f>
        <v>57869</v>
      </c>
      <c r="P13" s="67" t="str">
        <f t="shared" si="5"/>
        <v>(4)</v>
      </c>
      <c r="Q13" s="69">
        <f>IFERROR(
IF($W$1='(HIDE) MASTER-Chart'!$J$2,
VLOOKUP(D13,'(HIDE) MASTER-Chart'!$B:$G,5,FALSE),
VLOOKUP(D13,'(HIDE) MASTER-Chart'!$M:$R,5,FALSE)),"")</f>
        <v>60158</v>
      </c>
      <c r="R13" s="67" t="str">
        <f t="shared" si="6"/>
        <v>(5)</v>
      </c>
      <c r="S13" s="69">
        <f>IFERROR(
IF($W$1='(HIDE) MASTER-Chart'!$J$2,
VLOOKUP(F13,'(HIDE) MASTER-Chart'!$B:$G,5,FALSE),
VLOOKUP(F13,'(HIDE) MASTER-Chart'!$M:$R,5,FALSE)),"")</f>
        <v>60158</v>
      </c>
      <c r="T13" s="67" t="str">
        <f t="shared" si="7"/>
        <v>(5)</v>
      </c>
      <c r="U13" s="69" t="str">
        <f>IFERROR(
IF($W$1='(HIDE) MASTER-Chart'!$J$2,
VLOOKUP(H13,'(HIDE) MASTER-Chart'!$B:$G,5,FALSE),
VLOOKUP(H13,'(HIDE) MASTER-Chart'!$M:$R,5,FALSE)),"")</f>
        <v/>
      </c>
      <c r="V13" s="67" t="str">
        <f t="shared" si="8"/>
        <v/>
      </c>
      <c r="W13" s="69" t="str">
        <f>IFERROR(
IF($W$1='(HIDE) MASTER-Chart'!$J$2,
VLOOKUP(J13,'(HIDE) MASTER-Chart'!$B:$G,5,FALSE),
VLOOKUP(J13,'(HIDE) MASTER-Chart'!$M:$R,5,FALSE)),"")</f>
        <v/>
      </c>
      <c r="X13" s="67" t="str">
        <f t="shared" si="9"/>
        <v/>
      </c>
      <c r="Y13" s="69" t="str">
        <f>IFERROR(
IF($W$1='(HIDE) MASTER-Chart'!$J$2,
VLOOKUP(L13,'(HIDE) MASTER-Chart'!$B:$G,5,FALSE),
VLOOKUP(L13,'(HIDE) MASTER-Chart'!$M:$R,5,FALSE)),"")</f>
        <v/>
      </c>
      <c r="Z13" s="84" t="str">
        <f t="shared" si="10"/>
        <v/>
      </c>
    </row>
    <row r="14" spans="1:27" x14ac:dyDescent="0.4">
      <c r="A14" s="71"/>
      <c r="B14" s="284"/>
      <c r="C14" s="285"/>
      <c r="D14" s="286"/>
      <c r="E14" s="285"/>
      <c r="F14" s="286"/>
      <c r="G14" s="285"/>
      <c r="H14" s="286"/>
      <c r="I14" s="285"/>
      <c r="J14" s="286"/>
      <c r="K14" s="285"/>
      <c r="L14" s="286"/>
      <c r="M14" s="284"/>
      <c r="N14" s="72" t="s">
        <v>337</v>
      </c>
      <c r="O14" s="73" t="str">
        <f>IF(ISERROR(VLOOKUP(B14,'(HIDE) MASTER-Chart'!$B:$G,5,FALSE)),"",VLOOKUP(B14,'(HIDE) MASTER-Chart'!$B:$G,5,FALSE))</f>
        <v/>
      </c>
      <c r="P14" s="74" t="str">
        <f t="shared" si="5"/>
        <v/>
      </c>
      <c r="Q14" s="75" t="str">
        <f>IF(ISERROR(VLOOKUP(D14,'(HIDE) MASTER-Chart'!$B:$G,5,FALSE)),"",VLOOKUP(D14,'(HIDE) MASTER-Chart'!$B:$G,5,FALSE))</f>
        <v/>
      </c>
      <c r="R14" s="74" t="str">
        <f t="shared" si="6"/>
        <v/>
      </c>
      <c r="S14" s="75" t="str">
        <f>IF(ISERROR(VLOOKUP(F14,'(HIDE) MASTER-Chart'!$B:$G,5,FALSE)),"",VLOOKUP(F14,'(HIDE) MASTER-Chart'!$B:$G,5,FALSE))</f>
        <v/>
      </c>
      <c r="T14" s="74" t="str">
        <f t="shared" si="7"/>
        <v/>
      </c>
      <c r="U14" s="75" t="str">
        <f>IF(ISERROR(VLOOKUP(H14,'(HIDE) MASTER-Chart'!$B:$G,5,FALSE)),"",VLOOKUP(H14,'(HIDE) MASTER-Chart'!$B:$G,5,FALSE))</f>
        <v/>
      </c>
      <c r="V14" s="74" t="str">
        <f t="shared" si="8"/>
        <v/>
      </c>
      <c r="W14" s="75" t="str">
        <f>IF(ISERROR(VLOOKUP(J14,'(HIDE) MASTER-Chart'!$B:$G,5,FALSE)),"",VLOOKUP(J14,'(HIDE) MASTER-Chart'!$B:$G,5,FALSE))</f>
        <v/>
      </c>
      <c r="X14" s="74" t="str">
        <f t="shared" si="9"/>
        <v/>
      </c>
      <c r="Y14" s="75" t="str">
        <f>IF(ISERROR(VLOOKUP(L14,'(HIDE) MASTER-Chart'!$B:$G,5,FALSE)),"",VLOOKUP(L14,'(HIDE) MASTER-Chart'!$B:$G,5,FALSE))</f>
        <v/>
      </c>
      <c r="Z14" s="85" t="str">
        <f t="shared" si="10"/>
        <v/>
      </c>
    </row>
    <row r="15" spans="1:27" x14ac:dyDescent="0.4">
      <c r="A15" s="76"/>
      <c r="B15" s="281">
        <v>7</v>
      </c>
      <c r="C15" s="282"/>
      <c r="D15" s="283">
        <v>7</v>
      </c>
      <c r="E15" s="282"/>
      <c r="F15" s="283">
        <v>7</v>
      </c>
      <c r="G15" s="282"/>
      <c r="H15" s="283">
        <v>8</v>
      </c>
      <c r="I15" s="282"/>
      <c r="J15" s="283"/>
      <c r="K15" s="282"/>
      <c r="L15" s="283"/>
      <c r="M15" s="281"/>
      <c r="N15" s="77" t="s">
        <v>346</v>
      </c>
      <c r="O15" s="86">
        <f>IFERROR(
IF($W$1='(HIDE) MASTER-Chart'!$J$2,
VLOOKUP(B15,'(HIDE) MASTER-Chart'!$B:$G,5,FALSE),
VLOOKUP(B15,'(HIDE) MASTER-Chart'!$M:$R,5,FALSE)),"")</f>
        <v>64722</v>
      </c>
      <c r="P15" s="87" t="str">
        <f t="shared" si="5"/>
        <v>(7)</v>
      </c>
      <c r="Q15" s="88">
        <f>IFERROR(
IF($W$1='(HIDE) MASTER-Chart'!$J$2,
VLOOKUP(D15,'(HIDE) MASTER-Chart'!$B:$G,5,FALSE),
VLOOKUP(D15,'(HIDE) MASTER-Chart'!$M:$R,5,FALSE)),"")</f>
        <v>64722</v>
      </c>
      <c r="R15" s="87" t="str">
        <f t="shared" si="6"/>
        <v>(7)</v>
      </c>
      <c r="S15" s="88">
        <f>IFERROR(
IF($W$1='(HIDE) MASTER-Chart'!$J$2,
VLOOKUP(F15,'(HIDE) MASTER-Chart'!$B:$G,5,FALSE),
VLOOKUP(F15,'(HIDE) MASTER-Chart'!$M:$R,5,FALSE)),"")</f>
        <v>64722</v>
      </c>
      <c r="T15" s="87" t="str">
        <f t="shared" si="7"/>
        <v>(7)</v>
      </c>
      <c r="U15" s="88">
        <f>IFERROR(
IF($W$1='(HIDE) MASTER-Chart'!$J$2,
VLOOKUP(H15,'(HIDE) MASTER-Chart'!$B:$G,5,FALSE),
VLOOKUP(H15,'(HIDE) MASTER-Chart'!$M:$R,5,FALSE)),"")</f>
        <v>67010</v>
      </c>
      <c r="V15" s="87" t="str">
        <f t="shared" si="8"/>
        <v>(8)</v>
      </c>
      <c r="W15" s="88" t="str">
        <f>IFERROR(
IF($W$1='(HIDE) MASTER-Chart'!$J$2,
VLOOKUP(J15,'(HIDE) MASTER-Chart'!$B:$G,5,FALSE),
VLOOKUP(J15,'(HIDE) MASTER-Chart'!$M:$R,5,FALSE)),"")</f>
        <v/>
      </c>
      <c r="X15" s="87" t="str">
        <f t="shared" si="9"/>
        <v/>
      </c>
      <c r="Y15" s="88" t="str">
        <f>IFERROR(
IF($W$1='(HIDE) MASTER-Chart'!$J$2,
VLOOKUP(L15,'(HIDE) MASTER-Chart'!$B:$G,5,FALSE),
VLOOKUP(L15,'(HIDE) MASTER-Chart'!$M:$R,5,FALSE)),"")</f>
        <v/>
      </c>
      <c r="Z15" s="89" t="str">
        <f t="shared" si="10"/>
        <v/>
      </c>
    </row>
    <row r="16" spans="1:27" x14ac:dyDescent="0.4">
      <c r="A16" s="64" t="s">
        <v>343</v>
      </c>
      <c r="B16" s="278">
        <v>5</v>
      </c>
      <c r="C16" s="279"/>
      <c r="D16" s="280">
        <v>5</v>
      </c>
      <c r="E16" s="279"/>
      <c r="F16" s="280">
        <v>5</v>
      </c>
      <c r="G16" s="279"/>
      <c r="H16" s="280">
        <v>6</v>
      </c>
      <c r="I16" s="279"/>
      <c r="J16" s="280"/>
      <c r="K16" s="279"/>
      <c r="L16" s="280"/>
      <c r="M16" s="278"/>
      <c r="N16" s="65" t="s">
        <v>348</v>
      </c>
      <c r="O16" s="66">
        <f>IFERROR(
IF($W$1='(HIDE) MASTER-Chart'!$J$2,
VLOOKUP(B16,'(HIDE) MASTER-Chart'!$B:$G,5,FALSE),
VLOOKUP(B16,'(HIDE) MASTER-Chart'!$M:$R,5,FALSE)),"")</f>
        <v>60158</v>
      </c>
      <c r="P16" s="67" t="str">
        <f t="shared" si="5"/>
        <v>(5)</v>
      </c>
      <c r="Q16" s="69">
        <f>IFERROR(
IF($W$1='(HIDE) MASTER-Chart'!$J$2,
VLOOKUP(D16,'(HIDE) MASTER-Chart'!$B:$G,5,FALSE),
VLOOKUP(D16,'(HIDE) MASTER-Chart'!$M:$R,5,FALSE)),"")</f>
        <v>60158</v>
      </c>
      <c r="R16" s="67" t="str">
        <f t="shared" si="6"/>
        <v>(5)</v>
      </c>
      <c r="S16" s="69">
        <f>IFERROR(
IF($W$1='(HIDE) MASTER-Chart'!$J$2,
VLOOKUP(F16,'(HIDE) MASTER-Chart'!$B:$G,5,FALSE),
VLOOKUP(F16,'(HIDE) MASTER-Chart'!$M:$R,5,FALSE)),"")</f>
        <v>60158</v>
      </c>
      <c r="T16" s="67" t="str">
        <f t="shared" si="7"/>
        <v>(5)</v>
      </c>
      <c r="U16" s="69">
        <f>IFERROR(
IF($W$1='(HIDE) MASTER-Chart'!$J$2,
VLOOKUP(H16,'(HIDE) MASTER-Chart'!$B:$G,5,FALSE),
VLOOKUP(H16,'(HIDE) MASTER-Chart'!$M:$R,5,FALSE)),"")</f>
        <v>62440</v>
      </c>
      <c r="V16" s="67" t="str">
        <f t="shared" si="8"/>
        <v>(6)</v>
      </c>
      <c r="W16" s="69" t="str">
        <f>IFERROR(
IF($W$1='(HIDE) MASTER-Chart'!$J$2,
VLOOKUP(J16,'(HIDE) MASTER-Chart'!$B:$G,5,FALSE),
VLOOKUP(J16,'(HIDE) MASTER-Chart'!$M:$R,5,FALSE)),"")</f>
        <v/>
      </c>
      <c r="X16" s="67" t="str">
        <f t="shared" si="9"/>
        <v/>
      </c>
      <c r="Y16" s="69" t="str">
        <f>IFERROR(
IF($W$1='(HIDE) MASTER-Chart'!$J$2,
VLOOKUP(L16,'(HIDE) MASTER-Chart'!$B:$G,5,FALSE),
VLOOKUP(L16,'(HIDE) MASTER-Chart'!$M:$R,5,FALSE)),"")</f>
        <v/>
      </c>
      <c r="Z16" s="84" t="str">
        <f t="shared" si="10"/>
        <v/>
      </c>
    </row>
    <row r="17" spans="1:26" x14ac:dyDescent="0.4">
      <c r="A17" s="71"/>
      <c r="B17" s="284"/>
      <c r="C17" s="285"/>
      <c r="D17" s="286"/>
      <c r="E17" s="285"/>
      <c r="F17" s="286"/>
      <c r="G17" s="285"/>
      <c r="H17" s="286"/>
      <c r="I17" s="285"/>
      <c r="J17" s="286"/>
      <c r="K17" s="285"/>
      <c r="L17" s="286"/>
      <c r="M17" s="284"/>
      <c r="N17" s="72" t="s">
        <v>337</v>
      </c>
      <c r="O17" s="73" t="str">
        <f>IF(ISERROR(VLOOKUP(B17,'(HIDE) MASTER-Chart'!$B:$G,5,FALSE)),"",VLOOKUP(B17,'(HIDE) MASTER-Chart'!$B:$G,5,FALSE))</f>
        <v/>
      </c>
      <c r="P17" s="74" t="str">
        <f t="shared" si="5"/>
        <v/>
      </c>
      <c r="Q17" s="75" t="str">
        <f>IF(ISERROR(VLOOKUP(D17,'(HIDE) MASTER-Chart'!$B:$G,5,FALSE)),"",VLOOKUP(D17,'(HIDE) MASTER-Chart'!$B:$G,5,FALSE))</f>
        <v/>
      </c>
      <c r="R17" s="74" t="str">
        <f t="shared" si="6"/>
        <v/>
      </c>
      <c r="S17" s="75" t="str">
        <f>IF(ISERROR(VLOOKUP(F17,'(HIDE) MASTER-Chart'!$B:$G,5,FALSE)),"",VLOOKUP(F17,'(HIDE) MASTER-Chart'!$B:$G,5,FALSE))</f>
        <v/>
      </c>
      <c r="T17" s="74" t="str">
        <f t="shared" si="7"/>
        <v/>
      </c>
      <c r="U17" s="75" t="str">
        <f>IF(ISERROR(VLOOKUP(H17,'(HIDE) MASTER-Chart'!$B:$G,5,FALSE)),"",VLOOKUP(H17,'(HIDE) MASTER-Chart'!$B:$G,5,FALSE))</f>
        <v/>
      </c>
      <c r="V17" s="74" t="str">
        <f t="shared" si="8"/>
        <v/>
      </c>
      <c r="W17" s="75" t="str">
        <f>IF(ISERROR(VLOOKUP(J17,'(HIDE) MASTER-Chart'!$B:$G,5,FALSE)),"",VLOOKUP(J17,'(HIDE) MASTER-Chart'!$B:$G,5,FALSE))</f>
        <v/>
      </c>
      <c r="X17" s="74" t="str">
        <f t="shared" si="9"/>
        <v/>
      </c>
      <c r="Y17" s="75" t="str">
        <f>IF(ISERROR(VLOOKUP(L17,'(HIDE) MASTER-Chart'!$B:$G,5,FALSE)),"",VLOOKUP(L17,'(HIDE) MASTER-Chart'!$B:$G,5,FALSE))</f>
        <v/>
      </c>
      <c r="Z17" s="85" t="str">
        <f t="shared" si="10"/>
        <v/>
      </c>
    </row>
    <row r="18" spans="1:26" x14ac:dyDescent="0.4">
      <c r="A18" s="76"/>
      <c r="B18" s="281">
        <v>7</v>
      </c>
      <c r="C18" s="282"/>
      <c r="D18" s="283">
        <v>8</v>
      </c>
      <c r="E18" s="282"/>
      <c r="F18" s="283">
        <v>8</v>
      </c>
      <c r="G18" s="282"/>
      <c r="H18" s="283">
        <v>8</v>
      </c>
      <c r="I18" s="282"/>
      <c r="J18" s="283">
        <v>9</v>
      </c>
      <c r="K18" s="282"/>
      <c r="L18" s="283"/>
      <c r="M18" s="281"/>
      <c r="N18" s="77" t="s">
        <v>346</v>
      </c>
      <c r="O18" s="86">
        <f>IFERROR(
IF($W$1='(HIDE) MASTER-Chart'!$J$2,
VLOOKUP(B18,'(HIDE) MASTER-Chart'!$B:$G,5,FALSE),
VLOOKUP(B18,'(HIDE) MASTER-Chart'!$M:$R,5,FALSE)),"")</f>
        <v>64722</v>
      </c>
      <c r="P18" s="87" t="str">
        <f t="shared" si="5"/>
        <v>(7)</v>
      </c>
      <c r="Q18" s="88">
        <f>IFERROR(
IF($W$1='(HIDE) MASTER-Chart'!$J$2,
VLOOKUP(D18,'(HIDE) MASTER-Chart'!$B:$G,5,FALSE),
VLOOKUP(D18,'(HIDE) MASTER-Chart'!$M:$R,5,FALSE)),"")</f>
        <v>67010</v>
      </c>
      <c r="R18" s="87" t="str">
        <f t="shared" si="6"/>
        <v>(8)</v>
      </c>
      <c r="S18" s="88">
        <f>IFERROR(
IF($W$1='(HIDE) MASTER-Chart'!$J$2,
VLOOKUP(F18,'(HIDE) MASTER-Chart'!$B:$G,5,FALSE),
VLOOKUP(F18,'(HIDE) MASTER-Chart'!$M:$R,5,FALSE)),"")</f>
        <v>67010</v>
      </c>
      <c r="T18" s="87" t="str">
        <f t="shared" si="7"/>
        <v>(8)</v>
      </c>
      <c r="U18" s="88">
        <f>IFERROR(
IF($W$1='(HIDE) MASTER-Chart'!$J$2,
VLOOKUP(H18,'(HIDE) MASTER-Chart'!$B:$G,5,FALSE),
VLOOKUP(H18,'(HIDE) MASTER-Chart'!$M:$R,5,FALSE)),"")</f>
        <v>67010</v>
      </c>
      <c r="V18" s="87" t="str">
        <f t="shared" si="8"/>
        <v>(8)</v>
      </c>
      <c r="W18" s="88">
        <f>IFERROR(
IF($W$1='(HIDE) MASTER-Chart'!$J$2,
VLOOKUP(J18,'(HIDE) MASTER-Chart'!$B:$G,5,FALSE),
VLOOKUP(J18,'(HIDE) MASTER-Chart'!$M:$R,5,FALSE)),"")</f>
        <v>69256</v>
      </c>
      <c r="X18" s="87" t="str">
        <f t="shared" si="9"/>
        <v>(9)</v>
      </c>
      <c r="Y18" s="88" t="str">
        <f>IFERROR(
IF($W$1='(HIDE) MASTER-Chart'!$J$2,
VLOOKUP(L18,'(HIDE) MASTER-Chart'!$B:$G,5,FALSE),
VLOOKUP(L18,'(HIDE) MASTER-Chart'!$M:$R,5,FALSE)),"")</f>
        <v/>
      </c>
      <c r="Z18" s="89" t="str">
        <f t="shared" si="10"/>
        <v/>
      </c>
    </row>
    <row r="19" spans="1:26" x14ac:dyDescent="0.4">
      <c r="A19" s="64" t="s">
        <v>349</v>
      </c>
      <c r="B19" s="278">
        <v>5</v>
      </c>
      <c r="C19" s="279"/>
      <c r="D19" s="280">
        <v>6</v>
      </c>
      <c r="E19" s="279"/>
      <c r="F19" s="280">
        <v>6</v>
      </c>
      <c r="G19" s="279"/>
      <c r="H19" s="280">
        <v>6</v>
      </c>
      <c r="I19" s="279"/>
      <c r="J19" s="280">
        <v>7</v>
      </c>
      <c r="K19" s="279"/>
      <c r="L19" s="280"/>
      <c r="M19" s="278"/>
      <c r="N19" s="65" t="s">
        <v>348</v>
      </c>
      <c r="O19" s="66">
        <f>IFERROR(
IF($W$1='(HIDE) MASTER-Chart'!$J$2,
VLOOKUP(B19,'(HIDE) MASTER-Chart'!$B:$G,5,FALSE),
VLOOKUP(B19,'(HIDE) MASTER-Chart'!$M:$R,5,FALSE)),"")</f>
        <v>60158</v>
      </c>
      <c r="P19" s="67" t="str">
        <f t="shared" si="5"/>
        <v>(5)</v>
      </c>
      <c r="Q19" s="69">
        <f>IFERROR(
IF($W$1='(HIDE) MASTER-Chart'!$J$2,
VLOOKUP(D19,'(HIDE) MASTER-Chart'!$B:$G,5,FALSE),
VLOOKUP(D19,'(HIDE) MASTER-Chart'!$M:$R,5,FALSE)),"")</f>
        <v>62440</v>
      </c>
      <c r="R19" s="67" t="str">
        <f t="shared" si="6"/>
        <v>(6)</v>
      </c>
      <c r="S19" s="69">
        <f>IFERROR(
IF($W$1='(HIDE) MASTER-Chart'!$J$2,
VLOOKUP(F19,'(HIDE) MASTER-Chart'!$B:$G,5,FALSE),
VLOOKUP(F19,'(HIDE) MASTER-Chart'!$M:$R,5,FALSE)),"")</f>
        <v>62440</v>
      </c>
      <c r="T19" s="67" t="str">
        <f t="shared" si="7"/>
        <v>(6)</v>
      </c>
      <c r="U19" s="69">
        <f>IFERROR(
IF($W$1='(HIDE) MASTER-Chart'!$J$2,
VLOOKUP(H19,'(HIDE) MASTER-Chart'!$B:$G,5,FALSE),
VLOOKUP(H19,'(HIDE) MASTER-Chart'!$M:$R,5,FALSE)),"")</f>
        <v>62440</v>
      </c>
      <c r="V19" s="67" t="str">
        <f t="shared" si="8"/>
        <v>(6)</v>
      </c>
      <c r="W19" s="69">
        <f>IFERROR(
IF($W$1='(HIDE) MASTER-Chart'!$J$2,
VLOOKUP(J19,'(HIDE) MASTER-Chart'!$B:$G,5,FALSE),
VLOOKUP(J19,'(HIDE) MASTER-Chart'!$M:$R,5,FALSE)),"")</f>
        <v>64722</v>
      </c>
      <c r="X19" s="67" t="str">
        <f t="shared" si="9"/>
        <v>(7)</v>
      </c>
      <c r="Y19" s="69" t="str">
        <f>IFERROR(
IF($W$1='(HIDE) MASTER-Chart'!$J$2,
VLOOKUP(L19,'(HIDE) MASTER-Chart'!$B:$G,5,FALSE),
VLOOKUP(L19,'(HIDE) MASTER-Chart'!$M:$R,5,FALSE)),"")</f>
        <v/>
      </c>
      <c r="Z19" s="84" t="str">
        <f t="shared" si="10"/>
        <v/>
      </c>
    </row>
    <row r="20" spans="1:26" x14ac:dyDescent="0.4">
      <c r="A20" s="71"/>
      <c r="B20" s="284"/>
      <c r="C20" s="285"/>
      <c r="D20" s="286"/>
      <c r="E20" s="285"/>
      <c r="F20" s="286"/>
      <c r="G20" s="285"/>
      <c r="H20" s="286"/>
      <c r="I20" s="285"/>
      <c r="J20" s="286"/>
      <c r="K20" s="285"/>
      <c r="L20" s="286"/>
      <c r="M20" s="284"/>
      <c r="N20" s="72" t="s">
        <v>337</v>
      </c>
      <c r="O20" s="73" t="str">
        <f>IF(ISERROR(VLOOKUP(B20,'(HIDE) MASTER-Chart'!$B:$G,5,FALSE)),"",VLOOKUP(B20,'(HIDE) MASTER-Chart'!$B:$G,5,FALSE))</f>
        <v/>
      </c>
      <c r="P20" s="74" t="str">
        <f t="shared" si="5"/>
        <v/>
      </c>
      <c r="Q20" s="75" t="str">
        <f>IF(ISERROR(VLOOKUP(D20,'(HIDE) MASTER-Chart'!$B:$G,5,FALSE)),"",VLOOKUP(D20,'(HIDE) MASTER-Chart'!$B:$G,5,FALSE))</f>
        <v/>
      </c>
      <c r="R20" s="74" t="str">
        <f t="shared" si="6"/>
        <v/>
      </c>
      <c r="S20" s="75" t="str">
        <f>IF(ISERROR(VLOOKUP(F20,'(HIDE) MASTER-Chart'!$B:$G,5,FALSE)),"",VLOOKUP(F20,'(HIDE) MASTER-Chart'!$B:$G,5,FALSE))</f>
        <v/>
      </c>
      <c r="T20" s="74" t="str">
        <f t="shared" si="7"/>
        <v/>
      </c>
      <c r="U20" s="75" t="str">
        <f>IF(ISERROR(VLOOKUP(H20,'(HIDE) MASTER-Chart'!$B:$G,5,FALSE)),"",VLOOKUP(H20,'(HIDE) MASTER-Chart'!$B:$G,5,FALSE))</f>
        <v/>
      </c>
      <c r="V20" s="74" t="str">
        <f t="shared" si="8"/>
        <v/>
      </c>
      <c r="W20" s="75" t="str">
        <f>IF(ISERROR(VLOOKUP(J20,'(HIDE) MASTER-Chart'!$B:$G,5,FALSE)),"",VLOOKUP(J20,'(HIDE) MASTER-Chart'!$B:$G,5,FALSE))</f>
        <v/>
      </c>
      <c r="X20" s="74" t="str">
        <f t="shared" si="9"/>
        <v/>
      </c>
      <c r="Y20" s="75" t="str">
        <f>IF(ISERROR(VLOOKUP(L20,'(HIDE) MASTER-Chart'!$B:$G,5,FALSE)),"",VLOOKUP(L20,'(HIDE) MASTER-Chart'!$B:$G,5,FALSE))</f>
        <v/>
      </c>
      <c r="Z20" s="85" t="str">
        <f t="shared" si="10"/>
        <v/>
      </c>
    </row>
    <row r="21" spans="1:26" x14ac:dyDescent="0.4">
      <c r="A21" s="76"/>
      <c r="B21" s="281">
        <v>8</v>
      </c>
      <c r="C21" s="282"/>
      <c r="D21" s="283">
        <v>8</v>
      </c>
      <c r="E21" s="282"/>
      <c r="F21" s="283">
        <v>8</v>
      </c>
      <c r="G21" s="282"/>
      <c r="H21" s="283">
        <v>9</v>
      </c>
      <c r="I21" s="282"/>
      <c r="J21" s="283">
        <v>9</v>
      </c>
      <c r="K21" s="282"/>
      <c r="L21" s="283">
        <v>9</v>
      </c>
      <c r="M21" s="281"/>
      <c r="N21" s="77" t="s">
        <v>369</v>
      </c>
      <c r="O21" s="86">
        <f>IFERROR(
IF($W$1='(HIDE) MASTER-Chart'!$J$2,
VLOOKUP(B21,'(HIDE) MASTER-Chart'!$B:$G,5,FALSE),
VLOOKUP(B21,'(HIDE) MASTER-Chart'!$M:$R,5,FALSE)),"")</f>
        <v>67010</v>
      </c>
      <c r="P21" s="87" t="str">
        <f t="shared" si="5"/>
        <v>(8)</v>
      </c>
      <c r="Q21" s="88">
        <f>IFERROR(
IF($W$1='(HIDE) MASTER-Chart'!$J$2,
VLOOKUP(D21,'(HIDE) MASTER-Chart'!$B:$G,5,FALSE),
VLOOKUP(D21,'(HIDE) MASTER-Chart'!$M:$R,5,FALSE)),"")</f>
        <v>67010</v>
      </c>
      <c r="R21" s="87" t="str">
        <f t="shared" si="6"/>
        <v>(8)</v>
      </c>
      <c r="S21" s="88">
        <f>IFERROR(
IF($W$1='(HIDE) MASTER-Chart'!$J$2,
VLOOKUP(F21,'(HIDE) MASTER-Chart'!$B:$G,5,FALSE),
VLOOKUP(F21,'(HIDE) MASTER-Chart'!$M:$R,5,FALSE)),"")</f>
        <v>67010</v>
      </c>
      <c r="T21" s="87" t="str">
        <f t="shared" si="7"/>
        <v>(8)</v>
      </c>
      <c r="U21" s="88">
        <f>IFERROR(
IF($W$1='(HIDE) MASTER-Chart'!$J$2,
VLOOKUP(H21,'(HIDE) MASTER-Chart'!$B:$G,5,FALSE),
VLOOKUP(H21,'(HIDE) MASTER-Chart'!$M:$R,5,FALSE)),"")</f>
        <v>69256</v>
      </c>
      <c r="V21" s="87" t="str">
        <f t="shared" si="8"/>
        <v>(9)</v>
      </c>
      <c r="W21" s="88">
        <f>IFERROR(
IF($W$1='(HIDE) MASTER-Chart'!$J$2,
VLOOKUP(J21,'(HIDE) MASTER-Chart'!$B:$G,5,FALSE),
VLOOKUP(J21,'(HIDE) MASTER-Chart'!$M:$R,5,FALSE)),"")</f>
        <v>69256</v>
      </c>
      <c r="X21" s="87" t="str">
        <f t="shared" si="9"/>
        <v>(9)</v>
      </c>
      <c r="Y21" s="88">
        <f>IFERROR(
IF($W$1='(HIDE) MASTER-Chart'!$J$2,
VLOOKUP(L21,'(HIDE) MASTER-Chart'!$B:$G,5,FALSE),
VLOOKUP(L21,'(HIDE) MASTER-Chart'!$M:$R,5,FALSE)),"")</f>
        <v>69256</v>
      </c>
      <c r="Z21" s="89" t="str">
        <f t="shared" si="10"/>
        <v>(9)</v>
      </c>
    </row>
    <row r="22" spans="1:26" x14ac:dyDescent="0.4">
      <c r="A22" s="64" t="s">
        <v>350</v>
      </c>
      <c r="B22" s="278">
        <v>6</v>
      </c>
      <c r="C22" s="279"/>
      <c r="D22" s="280">
        <v>6</v>
      </c>
      <c r="E22" s="279"/>
      <c r="F22" s="280">
        <v>6</v>
      </c>
      <c r="G22" s="279"/>
      <c r="H22" s="280">
        <v>7</v>
      </c>
      <c r="I22" s="279"/>
      <c r="J22" s="280">
        <v>7</v>
      </c>
      <c r="K22" s="279"/>
      <c r="L22" s="280">
        <v>7</v>
      </c>
      <c r="M22" s="278"/>
      <c r="N22" s="65" t="s">
        <v>348</v>
      </c>
      <c r="O22" s="66">
        <f>IFERROR(
IF($W$1='(HIDE) MASTER-Chart'!$J$2,
VLOOKUP(B22,'(HIDE) MASTER-Chart'!$B:$G,5,FALSE),
VLOOKUP(B22,'(HIDE) MASTER-Chart'!$M:$R,5,FALSE)),"")</f>
        <v>62440</v>
      </c>
      <c r="P22" s="67" t="str">
        <f t="shared" si="5"/>
        <v>(6)</v>
      </c>
      <c r="Q22" s="69">
        <f>IFERROR(
IF($W$1='(HIDE) MASTER-Chart'!$J$2,
VLOOKUP(D22,'(HIDE) MASTER-Chart'!$B:$G,5,FALSE),
VLOOKUP(D22,'(HIDE) MASTER-Chart'!$M:$R,5,FALSE)),"")</f>
        <v>62440</v>
      </c>
      <c r="R22" s="67" t="str">
        <f t="shared" si="6"/>
        <v>(6)</v>
      </c>
      <c r="S22" s="69">
        <f>IFERROR(
IF($W$1='(HIDE) MASTER-Chart'!$J$2,
VLOOKUP(F22,'(HIDE) MASTER-Chart'!$B:$G,5,FALSE),
VLOOKUP(F22,'(HIDE) MASTER-Chart'!$M:$R,5,FALSE)),"")</f>
        <v>62440</v>
      </c>
      <c r="T22" s="67" t="str">
        <f t="shared" si="7"/>
        <v>(6)</v>
      </c>
      <c r="U22" s="69">
        <f>IFERROR(
IF($W$1='(HIDE) MASTER-Chart'!$J$2,
VLOOKUP(H22,'(HIDE) MASTER-Chart'!$B:$G,5,FALSE),
VLOOKUP(H22,'(HIDE) MASTER-Chart'!$M:$R,5,FALSE)),"")</f>
        <v>64722</v>
      </c>
      <c r="V22" s="67" t="str">
        <f t="shared" si="8"/>
        <v>(7)</v>
      </c>
      <c r="W22" s="69">
        <f>IFERROR(
IF($W$1='(HIDE) MASTER-Chart'!$J$2,
VLOOKUP(J22,'(HIDE) MASTER-Chart'!$B:$G,5,FALSE),
VLOOKUP(J22,'(HIDE) MASTER-Chart'!$M:$R,5,FALSE)),"")</f>
        <v>64722</v>
      </c>
      <c r="X22" s="67" t="str">
        <f t="shared" si="9"/>
        <v>(7)</v>
      </c>
      <c r="Y22" s="69">
        <f>IFERROR(
IF($W$1='(HIDE) MASTER-Chart'!$J$2,
VLOOKUP(L22,'(HIDE) MASTER-Chart'!$B:$G,5,FALSE),
VLOOKUP(L22,'(HIDE) MASTER-Chart'!$M:$R,5,FALSE)),"")</f>
        <v>64722</v>
      </c>
      <c r="Z22" s="84" t="str">
        <f t="shared" si="10"/>
        <v>(7)</v>
      </c>
    </row>
    <row r="23" spans="1:26" x14ac:dyDescent="0.4">
      <c r="A23" s="71"/>
      <c r="B23" s="284"/>
      <c r="C23" s="285"/>
      <c r="D23" s="286"/>
      <c r="E23" s="285"/>
      <c r="F23" s="286"/>
      <c r="G23" s="285"/>
      <c r="H23" s="286"/>
      <c r="I23" s="285"/>
      <c r="J23" s="286"/>
      <c r="K23" s="285"/>
      <c r="L23" s="286"/>
      <c r="M23" s="284"/>
      <c r="N23" s="72" t="s">
        <v>337</v>
      </c>
      <c r="O23" s="73" t="str">
        <f>IF(ISERROR(VLOOKUP(B23,'(HIDE) MASTER-Chart'!$B:$G,5,FALSE)),"",VLOOKUP(B23,'(HIDE) MASTER-Chart'!$B:$G,5,FALSE))</f>
        <v/>
      </c>
      <c r="P23" s="74" t="str">
        <f t="shared" si="5"/>
        <v/>
      </c>
      <c r="Q23" s="75" t="str">
        <f>IF(ISERROR(VLOOKUP(D23,'(HIDE) MASTER-Chart'!$B:$G,5,FALSE)),"",VLOOKUP(D23,'(HIDE) MASTER-Chart'!$B:$G,5,FALSE))</f>
        <v/>
      </c>
      <c r="R23" s="74" t="str">
        <f t="shared" si="6"/>
        <v/>
      </c>
      <c r="S23" s="75" t="str">
        <f>IF(ISERROR(VLOOKUP(F23,'(HIDE) MASTER-Chart'!$B:$G,5,FALSE)),"",VLOOKUP(F23,'(HIDE) MASTER-Chart'!$B:$G,5,FALSE))</f>
        <v/>
      </c>
      <c r="T23" s="74" t="str">
        <f t="shared" si="7"/>
        <v/>
      </c>
      <c r="U23" s="75" t="str">
        <f>IF(ISERROR(VLOOKUP(H23,'(HIDE) MASTER-Chart'!$B:$G,5,FALSE)),"",VLOOKUP(H23,'(HIDE) MASTER-Chart'!$B:$G,5,FALSE))</f>
        <v/>
      </c>
      <c r="V23" s="74" t="str">
        <f t="shared" si="8"/>
        <v/>
      </c>
      <c r="W23" s="75" t="str">
        <f>IF(ISERROR(VLOOKUP(J23,'(HIDE) MASTER-Chart'!$B:$G,5,FALSE)),"",VLOOKUP(J23,'(HIDE) MASTER-Chart'!$B:$G,5,FALSE))</f>
        <v/>
      </c>
      <c r="X23" s="74" t="str">
        <f t="shared" si="9"/>
        <v/>
      </c>
      <c r="Y23" s="75" t="str">
        <f>IF(ISERROR(VLOOKUP(L23,'(HIDE) MASTER-Chart'!$B:$G,5,FALSE)),"",VLOOKUP(L23,'(HIDE) MASTER-Chart'!$B:$G,5,FALSE))</f>
        <v/>
      </c>
      <c r="Z23" s="85" t="str">
        <f t="shared" si="10"/>
        <v/>
      </c>
    </row>
    <row r="24" spans="1:26" x14ac:dyDescent="0.4">
      <c r="A24" s="76"/>
      <c r="B24" s="281">
        <v>8</v>
      </c>
      <c r="C24" s="282"/>
      <c r="D24" s="283">
        <v>9</v>
      </c>
      <c r="E24" s="282"/>
      <c r="F24" s="283">
        <v>9</v>
      </c>
      <c r="G24" s="282"/>
      <c r="H24" s="283">
        <v>9</v>
      </c>
      <c r="I24" s="282"/>
      <c r="J24" s="283">
        <v>9</v>
      </c>
      <c r="K24" s="282"/>
      <c r="L24" s="283">
        <v>10</v>
      </c>
      <c r="M24" s="281"/>
      <c r="N24" s="77" t="s">
        <v>346</v>
      </c>
      <c r="O24" s="86">
        <f>IFERROR(
IF($W$1='(HIDE) MASTER-Chart'!$J$2,
VLOOKUP(B24,'(HIDE) MASTER-Chart'!$B:$G,5,FALSE),
VLOOKUP(B24,'(HIDE) MASTER-Chart'!$M:$R,5,FALSE)),"")</f>
        <v>67010</v>
      </c>
      <c r="P24" s="87" t="str">
        <f t="shared" si="5"/>
        <v>(8)</v>
      </c>
      <c r="Q24" s="88">
        <f>IFERROR(
IF($W$1='(HIDE) MASTER-Chart'!$J$2,
VLOOKUP(D24,'(HIDE) MASTER-Chart'!$B:$G,5,FALSE),
VLOOKUP(D24,'(HIDE) MASTER-Chart'!$M:$R,5,FALSE)),"")</f>
        <v>69256</v>
      </c>
      <c r="R24" s="87" t="str">
        <f t="shared" si="6"/>
        <v>(9)</v>
      </c>
      <c r="S24" s="88">
        <f>IFERROR(
IF($W$1='(HIDE) MASTER-Chart'!$J$2,
VLOOKUP(F24,'(HIDE) MASTER-Chart'!$B:$G,5,FALSE),
VLOOKUP(F24,'(HIDE) MASTER-Chart'!$M:$R,5,FALSE)),"")</f>
        <v>69256</v>
      </c>
      <c r="T24" s="87" t="str">
        <f t="shared" si="7"/>
        <v>(9)</v>
      </c>
      <c r="U24" s="88">
        <f>IFERROR(
IF($W$1='(HIDE) MASTER-Chart'!$J$2,
VLOOKUP(H24,'(HIDE) MASTER-Chart'!$B:$G,5,FALSE),
VLOOKUP(H24,'(HIDE) MASTER-Chart'!$M:$R,5,FALSE)),"")</f>
        <v>69256</v>
      </c>
      <c r="V24" s="87" t="str">
        <f t="shared" si="8"/>
        <v>(9)</v>
      </c>
      <c r="W24" s="88">
        <f>IFERROR(
IF($W$1='(HIDE) MASTER-Chart'!$J$2,
VLOOKUP(J24,'(HIDE) MASTER-Chart'!$B:$G,5,FALSE),
VLOOKUP(J24,'(HIDE) MASTER-Chart'!$M:$R,5,FALSE)),"")</f>
        <v>69256</v>
      </c>
      <c r="X24" s="87" t="str">
        <f t="shared" si="9"/>
        <v>(9)</v>
      </c>
      <c r="Y24" s="88">
        <f>IFERROR(
IF($W$1='(HIDE) MASTER-Chart'!$J$2,
VLOOKUP(L24,'(HIDE) MASTER-Chart'!$B:$G,5,FALSE),
VLOOKUP(L24,'(HIDE) MASTER-Chart'!$M:$R,5,FALSE)),"")</f>
        <v>71585</v>
      </c>
      <c r="Z24" s="89" t="str">
        <f t="shared" si="10"/>
        <v>(10)</v>
      </c>
    </row>
    <row r="25" spans="1:26" x14ac:dyDescent="0.4">
      <c r="A25" s="64" t="s">
        <v>351</v>
      </c>
      <c r="B25" s="278">
        <v>6</v>
      </c>
      <c r="C25" s="279"/>
      <c r="D25" s="280">
        <v>7</v>
      </c>
      <c r="E25" s="279"/>
      <c r="F25" s="280">
        <v>7</v>
      </c>
      <c r="G25" s="279"/>
      <c r="H25" s="280">
        <v>7</v>
      </c>
      <c r="I25" s="279"/>
      <c r="J25" s="280">
        <v>7</v>
      </c>
      <c r="K25" s="279"/>
      <c r="L25" s="280">
        <v>8</v>
      </c>
      <c r="M25" s="278"/>
      <c r="N25" s="65" t="s">
        <v>348</v>
      </c>
      <c r="O25" s="66">
        <f>IFERROR(
IF($W$1='(HIDE) MASTER-Chart'!$J$2,
VLOOKUP(B25,'(HIDE) MASTER-Chart'!$B:$G,5,FALSE),
VLOOKUP(B25,'(HIDE) MASTER-Chart'!$M:$R,5,FALSE)),"")</f>
        <v>62440</v>
      </c>
      <c r="P25" s="67" t="str">
        <f t="shared" si="5"/>
        <v>(6)</v>
      </c>
      <c r="Q25" s="69">
        <f>IFERROR(
IF($W$1='(HIDE) MASTER-Chart'!$J$2,
VLOOKUP(D25,'(HIDE) MASTER-Chart'!$B:$G,5,FALSE),
VLOOKUP(D25,'(HIDE) MASTER-Chart'!$M:$R,5,FALSE)),"")</f>
        <v>64722</v>
      </c>
      <c r="R25" s="67" t="str">
        <f t="shared" si="6"/>
        <v>(7)</v>
      </c>
      <c r="S25" s="69">
        <f>IFERROR(
IF($W$1='(HIDE) MASTER-Chart'!$J$2,
VLOOKUP(F25,'(HIDE) MASTER-Chart'!$B:$G,5,FALSE),
VLOOKUP(F25,'(HIDE) MASTER-Chart'!$M:$R,5,FALSE)),"")</f>
        <v>64722</v>
      </c>
      <c r="T25" s="67" t="str">
        <f t="shared" si="7"/>
        <v>(7)</v>
      </c>
      <c r="U25" s="69">
        <f>IFERROR(
IF($W$1='(HIDE) MASTER-Chart'!$J$2,
VLOOKUP(H25,'(HIDE) MASTER-Chart'!$B:$G,5,FALSE),
VLOOKUP(H25,'(HIDE) MASTER-Chart'!$M:$R,5,FALSE)),"")</f>
        <v>64722</v>
      </c>
      <c r="V25" s="67" t="str">
        <f t="shared" si="8"/>
        <v>(7)</v>
      </c>
      <c r="W25" s="69">
        <f>IFERROR(
IF($W$1='(HIDE) MASTER-Chart'!$J$2,
VLOOKUP(J25,'(HIDE) MASTER-Chart'!$B:$G,5,FALSE),
VLOOKUP(J25,'(HIDE) MASTER-Chart'!$M:$R,5,FALSE)),"")</f>
        <v>64722</v>
      </c>
      <c r="X25" s="67" t="str">
        <f t="shared" si="9"/>
        <v>(7)</v>
      </c>
      <c r="Y25" s="69">
        <f>IFERROR(
IF($W$1='(HIDE) MASTER-Chart'!$J$2,
VLOOKUP(L25,'(HIDE) MASTER-Chart'!$B:$G,5,FALSE),
VLOOKUP(L25,'(HIDE) MASTER-Chart'!$M:$R,5,FALSE)),"")</f>
        <v>67010</v>
      </c>
      <c r="Z25" s="84" t="str">
        <f t="shared" si="10"/>
        <v>(8)</v>
      </c>
    </row>
    <row r="26" spans="1:26" x14ac:dyDescent="0.4">
      <c r="A26" s="71"/>
      <c r="B26" s="284"/>
      <c r="C26" s="285"/>
      <c r="D26" s="286"/>
      <c r="E26" s="285"/>
      <c r="F26" s="286"/>
      <c r="G26" s="285"/>
      <c r="H26" s="286"/>
      <c r="I26" s="285"/>
      <c r="J26" s="286"/>
      <c r="K26" s="285"/>
      <c r="L26" s="286"/>
      <c r="M26" s="284"/>
      <c r="N26" s="72" t="s">
        <v>337</v>
      </c>
      <c r="O26" s="73" t="str">
        <f>IF(ISERROR(VLOOKUP(B26,'(HIDE) MASTER-Chart'!$B:$G,5,FALSE)),"",VLOOKUP(B26,'(HIDE) MASTER-Chart'!$B:$G,5,FALSE))</f>
        <v/>
      </c>
      <c r="P26" s="74" t="str">
        <f t="shared" si="5"/>
        <v/>
      </c>
      <c r="Q26" s="75" t="str">
        <f>IF(ISERROR(VLOOKUP(D26,'(HIDE) MASTER-Chart'!$B:$G,5,FALSE)),"",VLOOKUP(D26,'(HIDE) MASTER-Chart'!$B:$G,5,FALSE))</f>
        <v/>
      </c>
      <c r="R26" s="74" t="str">
        <f t="shared" si="6"/>
        <v/>
      </c>
      <c r="S26" s="75" t="str">
        <f>IF(ISERROR(VLOOKUP(F26,'(HIDE) MASTER-Chart'!$B:$G,5,FALSE)),"",VLOOKUP(F26,'(HIDE) MASTER-Chart'!$B:$G,5,FALSE))</f>
        <v/>
      </c>
      <c r="T26" s="74" t="str">
        <f t="shared" si="7"/>
        <v/>
      </c>
      <c r="U26" s="75" t="str">
        <f>IF(ISERROR(VLOOKUP(H26,'(HIDE) MASTER-Chart'!$B:$G,5,FALSE)),"",VLOOKUP(H26,'(HIDE) MASTER-Chart'!$B:$G,5,FALSE))</f>
        <v/>
      </c>
      <c r="V26" s="74" t="str">
        <f t="shared" si="8"/>
        <v/>
      </c>
      <c r="W26" s="75" t="str">
        <f>IF(ISERROR(VLOOKUP(J26,'(HIDE) MASTER-Chart'!$B:$G,5,FALSE)),"",VLOOKUP(J26,'(HIDE) MASTER-Chart'!$B:$G,5,FALSE))</f>
        <v/>
      </c>
      <c r="X26" s="74" t="str">
        <f t="shared" si="9"/>
        <v/>
      </c>
      <c r="Y26" s="75" t="str">
        <f>IF(ISERROR(VLOOKUP(L26,'(HIDE) MASTER-Chart'!$B:$G,5,FALSE)),"",VLOOKUP(L26,'(HIDE) MASTER-Chart'!$B:$G,5,FALSE))</f>
        <v/>
      </c>
      <c r="Z26" s="85" t="str">
        <f t="shared" si="10"/>
        <v/>
      </c>
    </row>
    <row r="27" spans="1:26" x14ac:dyDescent="0.4">
      <c r="A27" s="76"/>
      <c r="B27" s="281">
        <v>9</v>
      </c>
      <c r="C27" s="282"/>
      <c r="D27" s="283">
        <v>9</v>
      </c>
      <c r="E27" s="282"/>
      <c r="F27" s="283">
        <v>9</v>
      </c>
      <c r="G27" s="282"/>
      <c r="H27" s="283">
        <v>10</v>
      </c>
      <c r="I27" s="282"/>
      <c r="J27" s="283">
        <v>10</v>
      </c>
      <c r="K27" s="282"/>
      <c r="L27" s="283">
        <v>10</v>
      </c>
      <c r="M27" s="281"/>
      <c r="N27" s="77" t="s">
        <v>346</v>
      </c>
      <c r="O27" s="86">
        <f>IFERROR(
IF($W$1='(HIDE) MASTER-Chart'!$J$2,
VLOOKUP(B27,'(HIDE) MASTER-Chart'!$B:$G,5,FALSE),
VLOOKUP(B27,'(HIDE) MASTER-Chart'!$M:$R,5,FALSE)),"")</f>
        <v>69256</v>
      </c>
      <c r="P27" s="87" t="str">
        <f t="shared" si="5"/>
        <v>(9)</v>
      </c>
      <c r="Q27" s="88">
        <f>IFERROR(
IF($W$1='(HIDE) MASTER-Chart'!$J$2,
VLOOKUP(D27,'(HIDE) MASTER-Chart'!$B:$G,5,FALSE),
VLOOKUP(D27,'(HIDE) MASTER-Chart'!$M:$R,5,FALSE)),"")</f>
        <v>69256</v>
      </c>
      <c r="R27" s="87" t="str">
        <f t="shared" si="6"/>
        <v>(9)</v>
      </c>
      <c r="S27" s="88">
        <f>IFERROR(
IF($W$1='(HIDE) MASTER-Chart'!$J$2,
VLOOKUP(F27,'(HIDE) MASTER-Chart'!$B:$G,5,FALSE),
VLOOKUP(F27,'(HIDE) MASTER-Chart'!$M:$R,5,FALSE)),"")</f>
        <v>69256</v>
      </c>
      <c r="T27" s="87" t="str">
        <f t="shared" si="7"/>
        <v>(9)</v>
      </c>
      <c r="U27" s="88">
        <f>IFERROR(
IF($W$1='(HIDE) MASTER-Chart'!$J$2,
VLOOKUP(H27,'(HIDE) MASTER-Chart'!$B:$G,5,FALSE),
VLOOKUP(H27,'(HIDE) MASTER-Chart'!$M:$R,5,FALSE)),"")</f>
        <v>71585</v>
      </c>
      <c r="V27" s="87" t="str">
        <f t="shared" si="8"/>
        <v>(10)</v>
      </c>
      <c r="W27" s="88">
        <f>IFERROR(
IF($W$1='(HIDE) MASTER-Chart'!$J$2,
VLOOKUP(J27,'(HIDE) MASTER-Chart'!$B:$G,5,FALSE),
VLOOKUP(J27,'(HIDE) MASTER-Chart'!$M:$R,5,FALSE)),"")</f>
        <v>71585</v>
      </c>
      <c r="X27" s="87" t="str">
        <f t="shared" si="9"/>
        <v>(10)</v>
      </c>
      <c r="Y27" s="88">
        <f>IFERROR(
IF($W$1='(HIDE) MASTER-Chart'!$J$2,
VLOOKUP(L27,'(HIDE) MASTER-Chart'!$B:$G,5,FALSE),
VLOOKUP(L27,'(HIDE) MASTER-Chart'!$M:$R,5,FALSE)),"")</f>
        <v>71585</v>
      </c>
      <c r="Z27" s="89" t="str">
        <f t="shared" si="10"/>
        <v>(10)</v>
      </c>
    </row>
    <row r="28" spans="1:26" x14ac:dyDescent="0.4">
      <c r="A28" s="64" t="s">
        <v>352</v>
      </c>
      <c r="B28" s="278">
        <v>7</v>
      </c>
      <c r="C28" s="279"/>
      <c r="D28" s="280">
        <v>7</v>
      </c>
      <c r="E28" s="279"/>
      <c r="F28" s="280">
        <v>7</v>
      </c>
      <c r="G28" s="279"/>
      <c r="H28" s="280">
        <v>8</v>
      </c>
      <c r="I28" s="279"/>
      <c r="J28" s="280">
        <v>8</v>
      </c>
      <c r="K28" s="279"/>
      <c r="L28" s="280">
        <v>8</v>
      </c>
      <c r="M28" s="278"/>
      <c r="N28" s="65" t="s">
        <v>348</v>
      </c>
      <c r="O28" s="66">
        <f>IFERROR(
IF($W$1='(HIDE) MASTER-Chart'!$J$2,
VLOOKUP(B28,'(HIDE) MASTER-Chart'!$B:$G,5,FALSE),
VLOOKUP(B28,'(HIDE) MASTER-Chart'!$M:$R,5,FALSE)),"")</f>
        <v>64722</v>
      </c>
      <c r="P28" s="67" t="str">
        <f t="shared" si="5"/>
        <v>(7)</v>
      </c>
      <c r="Q28" s="69">
        <f>IFERROR(
IF($W$1='(HIDE) MASTER-Chart'!$J$2,
VLOOKUP(D28,'(HIDE) MASTER-Chart'!$B:$G,5,FALSE),
VLOOKUP(D28,'(HIDE) MASTER-Chart'!$M:$R,5,FALSE)),"")</f>
        <v>64722</v>
      </c>
      <c r="R28" s="67" t="str">
        <f t="shared" si="6"/>
        <v>(7)</v>
      </c>
      <c r="S28" s="69">
        <f>IFERROR(
IF($W$1='(HIDE) MASTER-Chart'!$J$2,
VLOOKUP(F28,'(HIDE) MASTER-Chart'!$B:$G,5,FALSE),
VLOOKUP(F28,'(HIDE) MASTER-Chart'!$M:$R,5,FALSE)),"")</f>
        <v>64722</v>
      </c>
      <c r="T28" s="67" t="str">
        <f t="shared" si="7"/>
        <v>(7)</v>
      </c>
      <c r="U28" s="69">
        <f>IFERROR(
IF($W$1='(HIDE) MASTER-Chart'!$J$2,
VLOOKUP(H28,'(HIDE) MASTER-Chart'!$B:$G,5,FALSE),
VLOOKUP(H28,'(HIDE) MASTER-Chart'!$M:$R,5,FALSE)),"")</f>
        <v>67010</v>
      </c>
      <c r="V28" s="67" t="str">
        <f t="shared" si="8"/>
        <v>(8)</v>
      </c>
      <c r="W28" s="69">
        <f>IFERROR(
IF($W$1='(HIDE) MASTER-Chart'!$J$2,
VLOOKUP(J28,'(HIDE) MASTER-Chart'!$B:$G,5,FALSE),
VLOOKUP(J28,'(HIDE) MASTER-Chart'!$M:$R,5,FALSE)),"")</f>
        <v>67010</v>
      </c>
      <c r="X28" s="67" t="str">
        <f t="shared" si="9"/>
        <v>(8)</v>
      </c>
      <c r="Y28" s="69">
        <f>IFERROR(
IF($W$1='(HIDE) MASTER-Chart'!$J$2,
VLOOKUP(L28,'(HIDE) MASTER-Chart'!$B:$G,5,FALSE),
VLOOKUP(L28,'(HIDE) MASTER-Chart'!$M:$R,5,FALSE)),"")</f>
        <v>67010</v>
      </c>
      <c r="Z28" s="84" t="str">
        <f t="shared" si="10"/>
        <v>(8)</v>
      </c>
    </row>
    <row r="29" spans="1:26" x14ac:dyDescent="0.4">
      <c r="A29" s="71"/>
      <c r="B29" s="284"/>
      <c r="C29" s="285"/>
      <c r="D29" s="286"/>
      <c r="E29" s="285"/>
      <c r="F29" s="286"/>
      <c r="G29" s="285"/>
      <c r="H29" s="286"/>
      <c r="I29" s="285"/>
      <c r="J29" s="286"/>
      <c r="K29" s="285"/>
      <c r="L29" s="286"/>
      <c r="M29" s="284"/>
      <c r="N29" s="72" t="s">
        <v>337</v>
      </c>
      <c r="O29" s="73" t="str">
        <f>IF(ISERROR(VLOOKUP(B29,'(HIDE) MASTER-Chart'!$B:$G,5,FALSE)),"",VLOOKUP(B29,'(HIDE) MASTER-Chart'!$B:$G,5,FALSE))</f>
        <v/>
      </c>
      <c r="P29" s="74" t="str">
        <f t="shared" si="5"/>
        <v/>
      </c>
      <c r="Q29" s="75" t="str">
        <f>IF(ISERROR(VLOOKUP(D29,'(HIDE) MASTER-Chart'!$B:$G,5,FALSE)),"",VLOOKUP(D29,'(HIDE) MASTER-Chart'!$B:$G,5,FALSE))</f>
        <v/>
      </c>
      <c r="R29" s="74" t="str">
        <f t="shared" si="6"/>
        <v/>
      </c>
      <c r="S29" s="75" t="str">
        <f>IF(ISERROR(VLOOKUP(F29,'(HIDE) MASTER-Chart'!$B:$G,5,FALSE)),"",VLOOKUP(F29,'(HIDE) MASTER-Chart'!$B:$G,5,FALSE))</f>
        <v/>
      </c>
      <c r="T29" s="74" t="str">
        <f t="shared" si="7"/>
        <v/>
      </c>
      <c r="U29" s="75" t="str">
        <f>IF(ISERROR(VLOOKUP(H29,'(HIDE) MASTER-Chart'!$B:$G,5,FALSE)),"",VLOOKUP(H29,'(HIDE) MASTER-Chart'!$B:$G,5,FALSE))</f>
        <v/>
      </c>
      <c r="V29" s="74" t="str">
        <f t="shared" si="8"/>
        <v/>
      </c>
      <c r="W29" s="75" t="str">
        <f>IF(ISERROR(VLOOKUP(J29,'(HIDE) MASTER-Chart'!$B:$G,5,FALSE)),"",VLOOKUP(J29,'(HIDE) MASTER-Chart'!$B:$G,5,FALSE))</f>
        <v/>
      </c>
      <c r="X29" s="74" t="str">
        <f t="shared" si="9"/>
        <v/>
      </c>
      <c r="Y29" s="75" t="str">
        <f>IF(ISERROR(VLOOKUP(L29,'(HIDE) MASTER-Chart'!$B:$G,5,FALSE)),"",VLOOKUP(L29,'(HIDE) MASTER-Chart'!$B:$G,5,FALSE))</f>
        <v/>
      </c>
      <c r="Z29" s="85" t="str">
        <f t="shared" si="10"/>
        <v/>
      </c>
    </row>
    <row r="30" spans="1:26" x14ac:dyDescent="0.4">
      <c r="A30" s="76"/>
      <c r="B30" s="281">
        <v>9</v>
      </c>
      <c r="C30" s="282"/>
      <c r="D30" s="283">
        <v>10</v>
      </c>
      <c r="E30" s="282"/>
      <c r="F30" s="283">
        <v>10</v>
      </c>
      <c r="G30" s="282"/>
      <c r="H30" s="283">
        <v>10</v>
      </c>
      <c r="I30" s="282"/>
      <c r="J30" s="283">
        <v>10</v>
      </c>
      <c r="K30" s="282"/>
      <c r="L30" s="283">
        <v>11</v>
      </c>
      <c r="M30" s="281"/>
      <c r="N30" s="77" t="s">
        <v>346</v>
      </c>
      <c r="O30" s="86">
        <f>IFERROR(
IF($W$1='(HIDE) MASTER-Chart'!$J$2,
VLOOKUP(B30,'(HIDE) MASTER-Chart'!$B:$G,5,FALSE),
VLOOKUP(B30,'(HIDE) MASTER-Chart'!$M:$R,5,FALSE)),"")</f>
        <v>69256</v>
      </c>
      <c r="P30" s="87" t="str">
        <f t="shared" si="5"/>
        <v>(9)</v>
      </c>
      <c r="Q30" s="88">
        <f>IFERROR(
IF($W$1='(HIDE) MASTER-Chart'!$J$2,
VLOOKUP(D30,'(HIDE) MASTER-Chart'!$B:$G,5,FALSE),
VLOOKUP(D30,'(HIDE) MASTER-Chart'!$M:$R,5,FALSE)),"")</f>
        <v>71585</v>
      </c>
      <c r="R30" s="87" t="str">
        <f t="shared" si="6"/>
        <v>(10)</v>
      </c>
      <c r="S30" s="88">
        <f>IFERROR(
IF($W$1='(HIDE) MASTER-Chart'!$J$2,
VLOOKUP(F30,'(HIDE) MASTER-Chart'!$B:$G,5,FALSE),
VLOOKUP(F30,'(HIDE) MASTER-Chart'!$M:$R,5,FALSE)),"")</f>
        <v>71585</v>
      </c>
      <c r="T30" s="87" t="str">
        <f t="shared" si="7"/>
        <v>(10)</v>
      </c>
      <c r="U30" s="88">
        <f>IFERROR(
IF($W$1='(HIDE) MASTER-Chart'!$J$2,
VLOOKUP(H30,'(HIDE) MASTER-Chart'!$B:$G,5,FALSE),
VLOOKUP(H30,'(HIDE) MASTER-Chart'!$M:$R,5,FALSE)),"")</f>
        <v>71585</v>
      </c>
      <c r="V30" s="87" t="str">
        <f t="shared" si="8"/>
        <v>(10)</v>
      </c>
      <c r="W30" s="88">
        <f>IFERROR(
IF($W$1='(HIDE) MASTER-Chart'!$J$2,
VLOOKUP(J30,'(HIDE) MASTER-Chart'!$B:$G,5,FALSE),
VLOOKUP(J30,'(HIDE) MASTER-Chart'!$M:$R,5,FALSE)),"")</f>
        <v>71585</v>
      </c>
      <c r="X30" s="87" t="str">
        <f t="shared" si="9"/>
        <v>(10)</v>
      </c>
      <c r="Y30" s="88">
        <f>IFERROR(
IF($W$1='(HIDE) MASTER-Chart'!$J$2,
VLOOKUP(L30,'(HIDE) MASTER-Chart'!$B:$G,5,FALSE),
VLOOKUP(L30,'(HIDE) MASTER-Chart'!$M:$R,5,FALSE)),"")</f>
        <v>73993</v>
      </c>
      <c r="Z30" s="89" t="str">
        <f t="shared" si="10"/>
        <v>(11)</v>
      </c>
    </row>
    <row r="31" spans="1:26" x14ac:dyDescent="0.4">
      <c r="A31" s="64" t="s">
        <v>353</v>
      </c>
      <c r="B31" s="278">
        <v>7</v>
      </c>
      <c r="C31" s="279"/>
      <c r="D31" s="280">
        <v>8</v>
      </c>
      <c r="E31" s="279"/>
      <c r="F31" s="280">
        <v>8</v>
      </c>
      <c r="G31" s="279"/>
      <c r="H31" s="280">
        <v>8</v>
      </c>
      <c r="I31" s="279"/>
      <c r="J31" s="280">
        <v>8</v>
      </c>
      <c r="K31" s="279"/>
      <c r="L31" s="280">
        <v>9</v>
      </c>
      <c r="M31" s="278"/>
      <c r="N31" s="65" t="s">
        <v>348</v>
      </c>
      <c r="O31" s="66">
        <f>IFERROR(
IF($W$1='(HIDE) MASTER-Chart'!$J$2,
VLOOKUP(B31,'(HIDE) MASTER-Chart'!$B:$G,5,FALSE),
VLOOKUP(B31,'(HIDE) MASTER-Chart'!$M:$R,5,FALSE)),"")</f>
        <v>64722</v>
      </c>
      <c r="P31" s="67" t="str">
        <f t="shared" si="5"/>
        <v>(7)</v>
      </c>
      <c r="Q31" s="69">
        <f>IFERROR(
IF($W$1='(HIDE) MASTER-Chart'!$J$2,
VLOOKUP(D31,'(HIDE) MASTER-Chart'!$B:$G,5,FALSE),
VLOOKUP(D31,'(HIDE) MASTER-Chart'!$M:$R,5,FALSE)),"")</f>
        <v>67010</v>
      </c>
      <c r="R31" s="67" t="str">
        <f t="shared" si="6"/>
        <v>(8)</v>
      </c>
      <c r="S31" s="69">
        <f>IFERROR(
IF($W$1='(HIDE) MASTER-Chart'!$J$2,
VLOOKUP(F31,'(HIDE) MASTER-Chart'!$B:$G,5,FALSE),
VLOOKUP(F31,'(HIDE) MASTER-Chart'!$M:$R,5,FALSE)),"")</f>
        <v>67010</v>
      </c>
      <c r="T31" s="67" t="str">
        <f t="shared" si="7"/>
        <v>(8)</v>
      </c>
      <c r="U31" s="69">
        <f>IFERROR(
IF($W$1='(HIDE) MASTER-Chart'!$J$2,
VLOOKUP(H31,'(HIDE) MASTER-Chart'!$B:$G,5,FALSE),
VLOOKUP(H31,'(HIDE) MASTER-Chart'!$M:$R,5,FALSE)),"")</f>
        <v>67010</v>
      </c>
      <c r="V31" s="67" t="str">
        <f t="shared" si="8"/>
        <v>(8)</v>
      </c>
      <c r="W31" s="69">
        <f>IFERROR(
IF($W$1='(HIDE) MASTER-Chart'!$J$2,
VLOOKUP(J31,'(HIDE) MASTER-Chart'!$B:$G,5,FALSE),
VLOOKUP(J31,'(HIDE) MASTER-Chart'!$M:$R,5,FALSE)),"")</f>
        <v>67010</v>
      </c>
      <c r="X31" s="67" t="str">
        <f t="shared" si="9"/>
        <v>(8)</v>
      </c>
      <c r="Y31" s="69">
        <f>IFERROR(
IF($W$1='(HIDE) MASTER-Chart'!$J$2,
VLOOKUP(L31,'(HIDE) MASTER-Chart'!$B:$G,5,FALSE),
VLOOKUP(L31,'(HIDE) MASTER-Chart'!$M:$R,5,FALSE)),"")</f>
        <v>69256</v>
      </c>
      <c r="Z31" s="84" t="str">
        <f t="shared" si="10"/>
        <v>(9)</v>
      </c>
    </row>
    <row r="32" spans="1:26" x14ac:dyDescent="0.4">
      <c r="A32" s="71"/>
      <c r="B32" s="284"/>
      <c r="C32" s="285"/>
      <c r="D32" s="286"/>
      <c r="E32" s="285"/>
      <c r="F32" s="286"/>
      <c r="G32" s="285"/>
      <c r="H32" s="286"/>
      <c r="I32" s="285"/>
      <c r="J32" s="286"/>
      <c r="K32" s="285"/>
      <c r="L32" s="286"/>
      <c r="M32" s="284"/>
      <c r="N32" s="72" t="s">
        <v>337</v>
      </c>
      <c r="O32" s="73" t="str">
        <f>IF(ISERROR(VLOOKUP(B32,'(HIDE) MASTER-Chart'!$B:$G,5,FALSE)),"",VLOOKUP(B32,'(HIDE) MASTER-Chart'!$B:$G,5,FALSE))</f>
        <v/>
      </c>
      <c r="P32" s="74" t="str">
        <f t="shared" si="5"/>
        <v/>
      </c>
      <c r="Q32" s="75" t="str">
        <f>IF(ISERROR(VLOOKUP(D32,'(HIDE) MASTER-Chart'!$B:$G,5,FALSE)),"",VLOOKUP(D32,'(HIDE) MASTER-Chart'!$B:$G,5,FALSE))</f>
        <v/>
      </c>
      <c r="R32" s="74" t="str">
        <f t="shared" si="6"/>
        <v/>
      </c>
      <c r="S32" s="75" t="str">
        <f>IF(ISERROR(VLOOKUP(F32,'(HIDE) MASTER-Chart'!$B:$G,5,FALSE)),"",VLOOKUP(F32,'(HIDE) MASTER-Chart'!$B:$G,5,FALSE))</f>
        <v/>
      </c>
      <c r="T32" s="74" t="str">
        <f t="shared" si="7"/>
        <v/>
      </c>
      <c r="U32" s="75" t="str">
        <f>IF(ISERROR(VLOOKUP(H32,'(HIDE) MASTER-Chart'!$B:$G,5,FALSE)),"",VLOOKUP(H32,'(HIDE) MASTER-Chart'!$B:$G,5,FALSE))</f>
        <v/>
      </c>
      <c r="V32" s="74" t="str">
        <f t="shared" si="8"/>
        <v/>
      </c>
      <c r="W32" s="75" t="str">
        <f>IF(ISERROR(VLOOKUP(J32,'(HIDE) MASTER-Chart'!$B:$G,5,FALSE)),"",VLOOKUP(J32,'(HIDE) MASTER-Chart'!$B:$G,5,FALSE))</f>
        <v/>
      </c>
      <c r="X32" s="74" t="str">
        <f t="shared" si="9"/>
        <v/>
      </c>
      <c r="Y32" s="75" t="str">
        <f>IF(ISERROR(VLOOKUP(L32,'(HIDE) MASTER-Chart'!$B:$G,5,FALSE)),"",VLOOKUP(L32,'(HIDE) MASTER-Chart'!$B:$G,5,FALSE))</f>
        <v/>
      </c>
      <c r="Z32" s="85" t="str">
        <f t="shared" si="10"/>
        <v/>
      </c>
    </row>
    <row r="33" spans="1:26" x14ac:dyDescent="0.4">
      <c r="A33" s="76"/>
      <c r="B33" s="281">
        <v>10</v>
      </c>
      <c r="C33" s="282"/>
      <c r="D33" s="283">
        <v>10</v>
      </c>
      <c r="E33" s="282"/>
      <c r="F33" s="283">
        <v>10</v>
      </c>
      <c r="G33" s="282"/>
      <c r="H33" s="283">
        <v>11</v>
      </c>
      <c r="I33" s="282"/>
      <c r="J33" s="283">
        <v>11</v>
      </c>
      <c r="K33" s="282"/>
      <c r="L33" s="283">
        <v>11</v>
      </c>
      <c r="M33" s="281"/>
      <c r="N33" s="77" t="s">
        <v>346</v>
      </c>
      <c r="O33" s="86">
        <f>IFERROR(
IF($W$1='(HIDE) MASTER-Chart'!$J$2,
VLOOKUP(B33,'(HIDE) MASTER-Chart'!$B:$G,5,FALSE),
VLOOKUP(B33,'(HIDE) MASTER-Chart'!$M:$R,5,FALSE)),"")</f>
        <v>71585</v>
      </c>
      <c r="P33" s="87" t="str">
        <f t="shared" si="5"/>
        <v>(10)</v>
      </c>
      <c r="Q33" s="88">
        <f>IFERROR(
IF($W$1='(HIDE) MASTER-Chart'!$J$2,
VLOOKUP(D33,'(HIDE) MASTER-Chart'!$B:$G,5,FALSE),
VLOOKUP(D33,'(HIDE) MASTER-Chart'!$M:$R,5,FALSE)),"")</f>
        <v>71585</v>
      </c>
      <c r="R33" s="87" t="str">
        <f t="shared" si="6"/>
        <v>(10)</v>
      </c>
      <c r="S33" s="88">
        <f>IFERROR(
IF($W$1='(HIDE) MASTER-Chart'!$J$2,
VLOOKUP(F33,'(HIDE) MASTER-Chart'!$B:$G,5,FALSE),
VLOOKUP(F33,'(HIDE) MASTER-Chart'!$M:$R,5,FALSE)),"")</f>
        <v>71585</v>
      </c>
      <c r="T33" s="87" t="str">
        <f t="shared" si="7"/>
        <v>(10)</v>
      </c>
      <c r="U33" s="88">
        <f>IFERROR(
IF($W$1='(HIDE) MASTER-Chart'!$J$2,
VLOOKUP(H33,'(HIDE) MASTER-Chart'!$B:$G,5,FALSE),
VLOOKUP(H33,'(HIDE) MASTER-Chart'!$M:$R,5,FALSE)),"")</f>
        <v>73993</v>
      </c>
      <c r="V33" s="87" t="str">
        <f t="shared" si="8"/>
        <v>(11)</v>
      </c>
      <c r="W33" s="88">
        <f>IFERROR(
IF($W$1='(HIDE) MASTER-Chart'!$J$2,
VLOOKUP(J33,'(HIDE) MASTER-Chart'!$B:$G,5,FALSE),
VLOOKUP(J33,'(HIDE) MASTER-Chart'!$M:$R,5,FALSE)),"")</f>
        <v>73993</v>
      </c>
      <c r="X33" s="87" t="str">
        <f t="shared" si="9"/>
        <v>(11)</v>
      </c>
      <c r="Y33" s="88">
        <f>IFERROR(
IF($W$1='(HIDE) MASTER-Chart'!$J$2,
VLOOKUP(L33,'(HIDE) MASTER-Chart'!$B:$G,5,FALSE),
VLOOKUP(L33,'(HIDE) MASTER-Chart'!$M:$R,5,FALSE)),"")</f>
        <v>73993</v>
      </c>
      <c r="Z33" s="89" t="str">
        <f t="shared" si="10"/>
        <v>(11)</v>
      </c>
    </row>
    <row r="34" spans="1:26" x14ac:dyDescent="0.4">
      <c r="A34" s="64" t="s">
        <v>354</v>
      </c>
      <c r="B34" s="278">
        <v>8</v>
      </c>
      <c r="C34" s="279"/>
      <c r="D34" s="280">
        <v>8</v>
      </c>
      <c r="E34" s="279"/>
      <c r="F34" s="280">
        <v>8</v>
      </c>
      <c r="G34" s="279"/>
      <c r="H34" s="280">
        <v>9</v>
      </c>
      <c r="I34" s="279"/>
      <c r="J34" s="280">
        <v>9</v>
      </c>
      <c r="K34" s="279"/>
      <c r="L34" s="280">
        <v>9</v>
      </c>
      <c r="M34" s="278"/>
      <c r="N34" s="65" t="s">
        <v>348</v>
      </c>
      <c r="O34" s="66">
        <f>IFERROR(
IF($W$1='(HIDE) MASTER-Chart'!$J$2,
VLOOKUP(B34,'(HIDE) MASTER-Chart'!$B:$G,5,FALSE),
VLOOKUP(B34,'(HIDE) MASTER-Chart'!$M:$R,5,FALSE)),"")</f>
        <v>67010</v>
      </c>
      <c r="P34" s="67" t="str">
        <f t="shared" si="5"/>
        <v>(8)</v>
      </c>
      <c r="Q34" s="69">
        <f>IFERROR(
IF($W$1='(HIDE) MASTER-Chart'!$J$2,
VLOOKUP(D34,'(HIDE) MASTER-Chart'!$B:$G,5,FALSE),
VLOOKUP(D34,'(HIDE) MASTER-Chart'!$M:$R,5,FALSE)),"")</f>
        <v>67010</v>
      </c>
      <c r="R34" s="67" t="str">
        <f t="shared" si="6"/>
        <v>(8)</v>
      </c>
      <c r="S34" s="69">
        <f>IFERROR(
IF($W$1='(HIDE) MASTER-Chart'!$J$2,
VLOOKUP(F34,'(HIDE) MASTER-Chart'!$B:$G,5,FALSE),
VLOOKUP(F34,'(HIDE) MASTER-Chart'!$M:$R,5,FALSE)),"")</f>
        <v>67010</v>
      </c>
      <c r="T34" s="67" t="str">
        <f t="shared" si="7"/>
        <v>(8)</v>
      </c>
      <c r="U34" s="69">
        <f>IFERROR(
IF($W$1='(HIDE) MASTER-Chart'!$J$2,
VLOOKUP(H34,'(HIDE) MASTER-Chart'!$B:$G,5,FALSE),
VLOOKUP(H34,'(HIDE) MASTER-Chart'!$M:$R,5,FALSE)),"")</f>
        <v>69256</v>
      </c>
      <c r="V34" s="67" t="str">
        <f t="shared" si="8"/>
        <v>(9)</v>
      </c>
      <c r="W34" s="69">
        <f>IFERROR(
IF($W$1='(HIDE) MASTER-Chart'!$J$2,
VLOOKUP(J34,'(HIDE) MASTER-Chart'!$B:$G,5,FALSE),
VLOOKUP(J34,'(HIDE) MASTER-Chart'!$M:$R,5,FALSE)),"")</f>
        <v>69256</v>
      </c>
      <c r="X34" s="67" t="str">
        <f t="shared" si="9"/>
        <v>(9)</v>
      </c>
      <c r="Y34" s="69">
        <f>IFERROR(
IF($W$1='(HIDE) MASTER-Chart'!$J$2,
VLOOKUP(L34,'(HIDE) MASTER-Chart'!$B:$G,5,FALSE),
VLOOKUP(L34,'(HIDE) MASTER-Chart'!$M:$R,5,FALSE)),"")</f>
        <v>69256</v>
      </c>
      <c r="Z34" s="84" t="str">
        <f t="shared" si="10"/>
        <v>(9)</v>
      </c>
    </row>
    <row r="35" spans="1:26" x14ac:dyDescent="0.4">
      <c r="A35" s="71"/>
      <c r="B35" s="284"/>
      <c r="C35" s="285"/>
      <c r="D35" s="286"/>
      <c r="E35" s="285"/>
      <c r="F35" s="286"/>
      <c r="G35" s="285"/>
      <c r="H35" s="286"/>
      <c r="I35" s="285"/>
      <c r="J35" s="286"/>
      <c r="K35" s="285"/>
      <c r="L35" s="286"/>
      <c r="M35" s="284"/>
      <c r="N35" s="72" t="s">
        <v>337</v>
      </c>
      <c r="O35" s="73" t="str">
        <f>IF(ISERROR(VLOOKUP(B35,'(HIDE) MASTER-Chart'!$B:$G,5,FALSE)),"",VLOOKUP(B35,'(HIDE) MASTER-Chart'!$B:$G,5,FALSE))</f>
        <v/>
      </c>
      <c r="P35" s="74" t="str">
        <f t="shared" si="5"/>
        <v/>
      </c>
      <c r="Q35" s="75" t="str">
        <f>IF(ISERROR(VLOOKUP(D35,'(HIDE) MASTER-Chart'!$B:$G,5,FALSE)),"",VLOOKUP(D35,'(HIDE) MASTER-Chart'!$B:$G,5,FALSE))</f>
        <v/>
      </c>
      <c r="R35" s="74" t="str">
        <f t="shared" si="6"/>
        <v/>
      </c>
      <c r="S35" s="75" t="str">
        <f>IF(ISERROR(VLOOKUP(F35,'(HIDE) MASTER-Chart'!$B:$G,5,FALSE)),"",VLOOKUP(F35,'(HIDE) MASTER-Chart'!$B:$G,5,FALSE))</f>
        <v/>
      </c>
      <c r="T35" s="74" t="str">
        <f t="shared" si="7"/>
        <v/>
      </c>
      <c r="U35" s="75" t="str">
        <f>IF(ISERROR(VLOOKUP(H35,'(HIDE) MASTER-Chart'!$B:$G,5,FALSE)),"",VLOOKUP(H35,'(HIDE) MASTER-Chart'!$B:$G,5,FALSE))</f>
        <v/>
      </c>
      <c r="V35" s="74" t="str">
        <f t="shared" si="8"/>
        <v/>
      </c>
      <c r="W35" s="75" t="str">
        <f>IF(ISERROR(VLOOKUP(J35,'(HIDE) MASTER-Chart'!$B:$G,5,FALSE)),"",VLOOKUP(J35,'(HIDE) MASTER-Chart'!$B:$G,5,FALSE))</f>
        <v/>
      </c>
      <c r="X35" s="74" t="str">
        <f t="shared" si="9"/>
        <v/>
      </c>
      <c r="Y35" s="75" t="str">
        <f>IF(ISERROR(VLOOKUP(L35,'(HIDE) MASTER-Chart'!$B:$G,5,FALSE)),"",VLOOKUP(L35,'(HIDE) MASTER-Chart'!$B:$G,5,FALSE))</f>
        <v/>
      </c>
      <c r="Z35" s="85" t="str">
        <f t="shared" si="10"/>
        <v/>
      </c>
    </row>
    <row r="36" spans="1:26" x14ac:dyDescent="0.4">
      <c r="A36" s="76"/>
      <c r="B36" s="281">
        <v>10</v>
      </c>
      <c r="C36" s="282"/>
      <c r="D36" s="283">
        <v>10</v>
      </c>
      <c r="E36" s="282"/>
      <c r="F36" s="283">
        <v>11</v>
      </c>
      <c r="G36" s="282"/>
      <c r="H36" s="283">
        <v>11</v>
      </c>
      <c r="I36" s="282"/>
      <c r="J36" s="283">
        <v>11</v>
      </c>
      <c r="K36" s="282"/>
      <c r="L36" s="283">
        <v>12</v>
      </c>
      <c r="M36" s="281"/>
      <c r="N36" s="77" t="s">
        <v>346</v>
      </c>
      <c r="O36" s="86">
        <f>IFERROR(
IF($W$1='(HIDE) MASTER-Chart'!$J$2,
VLOOKUP(B36,'(HIDE) MASTER-Chart'!$B:$G,5,FALSE),
VLOOKUP(B36,'(HIDE) MASTER-Chart'!$M:$R,5,FALSE)),"")</f>
        <v>71585</v>
      </c>
      <c r="P36" s="87" t="str">
        <f t="shared" si="5"/>
        <v>(10)</v>
      </c>
      <c r="Q36" s="88">
        <f>IFERROR(
IF($W$1='(HIDE) MASTER-Chart'!$J$2,
VLOOKUP(D36,'(HIDE) MASTER-Chart'!$B:$G,5,FALSE),
VLOOKUP(D36,'(HIDE) MASTER-Chart'!$M:$R,5,FALSE)),"")</f>
        <v>71585</v>
      </c>
      <c r="R36" s="87" t="str">
        <f t="shared" si="6"/>
        <v>(10)</v>
      </c>
      <c r="S36" s="88">
        <f>IFERROR(
IF($W$1='(HIDE) MASTER-Chart'!$J$2,
VLOOKUP(F36,'(HIDE) MASTER-Chart'!$B:$G,5,FALSE),
VLOOKUP(F36,'(HIDE) MASTER-Chart'!$M:$R,5,FALSE)),"")</f>
        <v>73993</v>
      </c>
      <c r="T36" s="87" t="str">
        <f t="shared" si="7"/>
        <v>(11)</v>
      </c>
      <c r="U36" s="88">
        <f>IFERROR(
IF($W$1='(HIDE) MASTER-Chart'!$J$2,
VLOOKUP(H36,'(HIDE) MASTER-Chart'!$B:$G,5,FALSE),
VLOOKUP(H36,'(HIDE) MASTER-Chart'!$M:$R,5,FALSE)),"")</f>
        <v>73993</v>
      </c>
      <c r="V36" s="87" t="str">
        <f t="shared" si="8"/>
        <v>(11)</v>
      </c>
      <c r="W36" s="88">
        <f>IFERROR(
IF($W$1='(HIDE) MASTER-Chart'!$J$2,
VLOOKUP(J36,'(HIDE) MASTER-Chart'!$B:$G,5,FALSE),
VLOOKUP(J36,'(HIDE) MASTER-Chart'!$M:$R,5,FALSE)),"")</f>
        <v>73993</v>
      </c>
      <c r="X36" s="87" t="str">
        <f t="shared" si="9"/>
        <v>(11)</v>
      </c>
      <c r="Y36" s="88">
        <f>IFERROR(
IF($W$1='(HIDE) MASTER-Chart'!$J$2,
VLOOKUP(L36,'(HIDE) MASTER-Chart'!$B:$G,5,FALSE),
VLOOKUP(L36,'(HIDE) MASTER-Chart'!$M:$R,5,FALSE)),"")</f>
        <v>76481</v>
      </c>
      <c r="Z36" s="89" t="str">
        <f t="shared" si="10"/>
        <v>(12)</v>
      </c>
    </row>
    <row r="37" spans="1:26" x14ac:dyDescent="0.4">
      <c r="A37" s="64" t="s">
        <v>355</v>
      </c>
      <c r="B37" s="278">
        <v>8</v>
      </c>
      <c r="C37" s="279"/>
      <c r="D37" s="280">
        <v>8</v>
      </c>
      <c r="E37" s="279"/>
      <c r="F37" s="280">
        <v>9</v>
      </c>
      <c r="G37" s="279"/>
      <c r="H37" s="280">
        <v>9</v>
      </c>
      <c r="I37" s="279"/>
      <c r="J37" s="280">
        <v>9</v>
      </c>
      <c r="K37" s="279"/>
      <c r="L37" s="280">
        <v>10</v>
      </c>
      <c r="M37" s="278"/>
      <c r="N37" s="65" t="s">
        <v>348</v>
      </c>
      <c r="O37" s="66">
        <f>IFERROR(
IF($W$1='(HIDE) MASTER-Chart'!$J$2,
VLOOKUP(B37,'(HIDE) MASTER-Chart'!$B:$G,5,FALSE),
VLOOKUP(B37,'(HIDE) MASTER-Chart'!$M:$R,5,FALSE)),"")</f>
        <v>67010</v>
      </c>
      <c r="P37" s="67" t="str">
        <f t="shared" si="5"/>
        <v>(8)</v>
      </c>
      <c r="Q37" s="69">
        <f>IFERROR(
IF($W$1='(HIDE) MASTER-Chart'!$J$2,
VLOOKUP(D37,'(HIDE) MASTER-Chart'!$B:$G,5,FALSE),
VLOOKUP(D37,'(HIDE) MASTER-Chart'!$M:$R,5,FALSE)),"")</f>
        <v>67010</v>
      </c>
      <c r="R37" s="67" t="str">
        <f t="shared" si="6"/>
        <v>(8)</v>
      </c>
      <c r="S37" s="69">
        <f>IFERROR(
IF($W$1='(HIDE) MASTER-Chart'!$J$2,
VLOOKUP(F37,'(HIDE) MASTER-Chart'!$B:$G,5,FALSE),
VLOOKUP(F37,'(HIDE) MASTER-Chart'!$M:$R,5,FALSE)),"")</f>
        <v>69256</v>
      </c>
      <c r="T37" s="67" t="str">
        <f t="shared" si="7"/>
        <v>(9)</v>
      </c>
      <c r="U37" s="69">
        <f>IFERROR(
IF($W$1='(HIDE) MASTER-Chart'!$J$2,
VLOOKUP(H37,'(HIDE) MASTER-Chart'!$B:$G,5,FALSE),
VLOOKUP(H37,'(HIDE) MASTER-Chart'!$M:$R,5,FALSE)),"")</f>
        <v>69256</v>
      </c>
      <c r="V37" s="67" t="str">
        <f t="shared" si="8"/>
        <v>(9)</v>
      </c>
      <c r="W37" s="69">
        <f>IFERROR(
IF($W$1='(HIDE) MASTER-Chart'!$J$2,
VLOOKUP(J37,'(HIDE) MASTER-Chart'!$B:$G,5,FALSE),
VLOOKUP(J37,'(HIDE) MASTER-Chart'!$M:$R,5,FALSE)),"")</f>
        <v>69256</v>
      </c>
      <c r="X37" s="67" t="str">
        <f t="shared" si="9"/>
        <v>(9)</v>
      </c>
      <c r="Y37" s="69">
        <f>IFERROR(
IF($W$1='(HIDE) MASTER-Chart'!$J$2,
VLOOKUP(L37,'(HIDE) MASTER-Chart'!$B:$G,5,FALSE),
VLOOKUP(L37,'(HIDE) MASTER-Chart'!$M:$R,5,FALSE)),"")</f>
        <v>71585</v>
      </c>
      <c r="Z37" s="84" t="str">
        <f t="shared" si="10"/>
        <v>(10)</v>
      </c>
    </row>
    <row r="38" spans="1:26" x14ac:dyDescent="0.4">
      <c r="A38" s="71"/>
      <c r="B38" s="284"/>
      <c r="C38" s="285"/>
      <c r="D38" s="286"/>
      <c r="E38" s="285"/>
      <c r="F38" s="286"/>
      <c r="G38" s="285"/>
      <c r="H38" s="286"/>
      <c r="I38" s="285"/>
      <c r="J38" s="286"/>
      <c r="K38" s="285"/>
      <c r="L38" s="286"/>
      <c r="M38" s="284"/>
      <c r="N38" s="72" t="s">
        <v>337</v>
      </c>
      <c r="O38" s="73" t="str">
        <f>IF(ISERROR(VLOOKUP(B38,'(HIDE) MASTER-Chart'!$B:$G,5,FALSE)),"",VLOOKUP(B38,'(HIDE) MASTER-Chart'!$B:$G,5,FALSE))</f>
        <v/>
      </c>
      <c r="P38" s="74" t="str">
        <f t="shared" si="5"/>
        <v/>
      </c>
      <c r="Q38" s="75" t="str">
        <f>IF(ISERROR(VLOOKUP(D38,'(HIDE) MASTER-Chart'!$B:$G,5,FALSE)),"",VLOOKUP(D38,'(HIDE) MASTER-Chart'!$B:$G,5,FALSE))</f>
        <v/>
      </c>
      <c r="R38" s="74" t="str">
        <f t="shared" si="6"/>
        <v/>
      </c>
      <c r="S38" s="75" t="str">
        <f>IF(ISERROR(VLOOKUP(F38,'(HIDE) MASTER-Chart'!$B:$G,5,FALSE)),"",VLOOKUP(F38,'(HIDE) MASTER-Chart'!$B:$G,5,FALSE))</f>
        <v/>
      </c>
      <c r="T38" s="74" t="str">
        <f t="shared" si="7"/>
        <v/>
      </c>
      <c r="U38" s="75" t="str">
        <f>IF(ISERROR(VLOOKUP(H38,'(HIDE) MASTER-Chart'!$B:$G,5,FALSE)),"",VLOOKUP(H38,'(HIDE) MASTER-Chart'!$B:$G,5,FALSE))</f>
        <v/>
      </c>
      <c r="V38" s="74" t="str">
        <f t="shared" si="8"/>
        <v/>
      </c>
      <c r="W38" s="75" t="str">
        <f>IF(ISERROR(VLOOKUP(J38,'(HIDE) MASTER-Chart'!$B:$G,5,FALSE)),"",VLOOKUP(J38,'(HIDE) MASTER-Chart'!$B:$G,5,FALSE))</f>
        <v/>
      </c>
      <c r="X38" s="74" t="str">
        <f t="shared" si="9"/>
        <v/>
      </c>
      <c r="Y38" s="75" t="str">
        <f>IF(ISERROR(VLOOKUP(L38,'(HIDE) MASTER-Chart'!$B:$G,5,FALSE)),"",VLOOKUP(L38,'(HIDE) MASTER-Chart'!$B:$G,5,FALSE))</f>
        <v/>
      </c>
      <c r="Z38" s="85" t="str">
        <f t="shared" si="10"/>
        <v/>
      </c>
    </row>
    <row r="39" spans="1:26" x14ac:dyDescent="0.4">
      <c r="A39" s="76"/>
      <c r="B39" s="281">
        <v>11</v>
      </c>
      <c r="C39" s="282"/>
      <c r="D39" s="283">
        <v>11</v>
      </c>
      <c r="E39" s="282"/>
      <c r="F39" s="283">
        <v>11</v>
      </c>
      <c r="G39" s="282"/>
      <c r="H39" s="283">
        <v>11</v>
      </c>
      <c r="I39" s="282"/>
      <c r="J39" s="283">
        <v>12</v>
      </c>
      <c r="K39" s="282"/>
      <c r="L39" s="283">
        <v>12</v>
      </c>
      <c r="M39" s="281"/>
      <c r="N39" s="77" t="s">
        <v>346</v>
      </c>
      <c r="O39" s="86">
        <f>IFERROR(
IF($W$1='(HIDE) MASTER-Chart'!$J$2,
VLOOKUP(B39,'(HIDE) MASTER-Chart'!$B:$G,5,FALSE),
VLOOKUP(B39,'(HIDE) MASTER-Chart'!$M:$R,5,FALSE)),"")</f>
        <v>73993</v>
      </c>
      <c r="P39" s="87" t="str">
        <f t="shared" si="5"/>
        <v>(11)</v>
      </c>
      <c r="Q39" s="88">
        <f>IFERROR(
IF($W$1='(HIDE) MASTER-Chart'!$J$2,
VLOOKUP(D39,'(HIDE) MASTER-Chart'!$B:$G,5,FALSE),
VLOOKUP(D39,'(HIDE) MASTER-Chart'!$M:$R,5,FALSE)),"")</f>
        <v>73993</v>
      </c>
      <c r="R39" s="87" t="str">
        <f t="shared" si="6"/>
        <v>(11)</v>
      </c>
      <c r="S39" s="88">
        <f>IFERROR(
IF($W$1='(HIDE) MASTER-Chart'!$J$2,
VLOOKUP(F39,'(HIDE) MASTER-Chart'!$B:$G,5,FALSE),
VLOOKUP(F39,'(HIDE) MASTER-Chart'!$M:$R,5,FALSE)),"")</f>
        <v>73993</v>
      </c>
      <c r="T39" s="87" t="str">
        <f t="shared" si="7"/>
        <v>(11)</v>
      </c>
      <c r="U39" s="88">
        <f>IFERROR(
IF($W$1='(HIDE) MASTER-Chart'!$J$2,
VLOOKUP(H39,'(HIDE) MASTER-Chart'!$B:$G,5,FALSE),
VLOOKUP(H39,'(HIDE) MASTER-Chart'!$M:$R,5,FALSE)),"")</f>
        <v>73993</v>
      </c>
      <c r="V39" s="87" t="str">
        <f t="shared" si="8"/>
        <v>(11)</v>
      </c>
      <c r="W39" s="88">
        <f>IFERROR(
IF($W$1='(HIDE) MASTER-Chart'!$J$2,
VLOOKUP(J39,'(HIDE) MASTER-Chart'!$B:$G,5,FALSE),
VLOOKUP(J39,'(HIDE) MASTER-Chart'!$M:$R,5,FALSE)),"")</f>
        <v>76481</v>
      </c>
      <c r="X39" s="87" t="str">
        <f t="shared" si="9"/>
        <v>(12)</v>
      </c>
      <c r="Y39" s="88">
        <f>IFERROR(
IF($W$1='(HIDE) MASTER-Chart'!$J$2,
VLOOKUP(L39,'(HIDE) MASTER-Chart'!$B:$G,5,FALSE),
VLOOKUP(L39,'(HIDE) MASTER-Chart'!$M:$R,5,FALSE)),"")</f>
        <v>76481</v>
      </c>
      <c r="Z39" s="89" t="str">
        <f t="shared" si="10"/>
        <v>(12)</v>
      </c>
    </row>
    <row r="40" spans="1:26" x14ac:dyDescent="0.4">
      <c r="A40" s="64" t="s">
        <v>358</v>
      </c>
      <c r="B40" s="278">
        <v>9</v>
      </c>
      <c r="C40" s="279"/>
      <c r="D40" s="280">
        <v>9</v>
      </c>
      <c r="E40" s="279"/>
      <c r="F40" s="280">
        <v>9</v>
      </c>
      <c r="G40" s="279"/>
      <c r="H40" s="280">
        <v>9</v>
      </c>
      <c r="I40" s="279"/>
      <c r="J40" s="280">
        <v>10</v>
      </c>
      <c r="K40" s="279"/>
      <c r="L40" s="280">
        <v>10</v>
      </c>
      <c r="M40" s="278"/>
      <c r="N40" s="65" t="s">
        <v>348</v>
      </c>
      <c r="O40" s="66">
        <f>IFERROR(
IF($W$1='(HIDE) MASTER-Chart'!$J$2,
VLOOKUP(B40,'(HIDE) MASTER-Chart'!$B:$G,5,FALSE),
VLOOKUP(B40,'(HIDE) MASTER-Chart'!$M:$R,5,FALSE)),"")</f>
        <v>69256</v>
      </c>
      <c r="P40" s="67" t="str">
        <f t="shared" si="5"/>
        <v>(9)</v>
      </c>
      <c r="Q40" s="69">
        <f>IFERROR(
IF($W$1='(HIDE) MASTER-Chart'!$J$2,
VLOOKUP(D40,'(HIDE) MASTER-Chart'!$B:$G,5,FALSE),
VLOOKUP(D40,'(HIDE) MASTER-Chart'!$M:$R,5,FALSE)),"")</f>
        <v>69256</v>
      </c>
      <c r="R40" s="67" t="str">
        <f t="shared" si="6"/>
        <v>(9)</v>
      </c>
      <c r="S40" s="69">
        <f>IFERROR(
IF($W$1='(HIDE) MASTER-Chart'!$J$2,
VLOOKUP(F40,'(HIDE) MASTER-Chart'!$B:$G,5,FALSE),
VLOOKUP(F40,'(HIDE) MASTER-Chart'!$M:$R,5,FALSE)),"")</f>
        <v>69256</v>
      </c>
      <c r="T40" s="67" t="str">
        <f t="shared" si="7"/>
        <v>(9)</v>
      </c>
      <c r="U40" s="69">
        <f>IFERROR(
IF($W$1='(HIDE) MASTER-Chart'!$J$2,
VLOOKUP(H40,'(HIDE) MASTER-Chart'!$B:$G,5,FALSE),
VLOOKUP(H40,'(HIDE) MASTER-Chart'!$M:$R,5,FALSE)),"")</f>
        <v>69256</v>
      </c>
      <c r="V40" s="67" t="str">
        <f t="shared" si="8"/>
        <v>(9)</v>
      </c>
      <c r="W40" s="69">
        <f>IFERROR(
IF($W$1='(HIDE) MASTER-Chart'!$J$2,
VLOOKUP(J40,'(HIDE) MASTER-Chart'!$B:$G,5,FALSE),
VLOOKUP(J40,'(HIDE) MASTER-Chart'!$M:$R,5,FALSE)),"")</f>
        <v>71585</v>
      </c>
      <c r="X40" s="67" t="str">
        <f t="shared" si="9"/>
        <v>(10)</v>
      </c>
      <c r="Y40" s="69">
        <f>IFERROR(
IF($W$1='(HIDE) MASTER-Chart'!$J$2,
VLOOKUP(L40,'(HIDE) MASTER-Chart'!$B:$G,5,FALSE),
VLOOKUP(L40,'(HIDE) MASTER-Chart'!$M:$R,5,FALSE)),"")</f>
        <v>71585</v>
      </c>
      <c r="Z40" s="84" t="str">
        <f t="shared" si="10"/>
        <v>(10)</v>
      </c>
    </row>
    <row r="41" spans="1:26" x14ac:dyDescent="0.4">
      <c r="A41" s="71"/>
      <c r="B41" s="284"/>
      <c r="C41" s="285"/>
      <c r="D41" s="286"/>
      <c r="E41" s="285"/>
      <c r="F41" s="286"/>
      <c r="G41" s="285"/>
      <c r="H41" s="286"/>
      <c r="I41" s="285"/>
      <c r="J41" s="286"/>
      <c r="K41" s="285"/>
      <c r="L41" s="286"/>
      <c r="M41" s="284"/>
      <c r="N41" s="72" t="s">
        <v>337</v>
      </c>
      <c r="O41" s="73" t="str">
        <f>IF(ISERROR(VLOOKUP(B41,'(HIDE) MASTER-Chart'!$B:$G,5,FALSE)),"",VLOOKUP(B41,'(HIDE) MASTER-Chart'!$B:$G,5,FALSE))</f>
        <v/>
      </c>
      <c r="P41" s="74" t="str">
        <f t="shared" si="5"/>
        <v/>
      </c>
      <c r="Q41" s="75" t="str">
        <f>IF(ISERROR(VLOOKUP(D41,'(HIDE) MASTER-Chart'!$B:$G,5,FALSE)),"",VLOOKUP(D41,'(HIDE) MASTER-Chart'!$B:$G,5,FALSE))</f>
        <v/>
      </c>
      <c r="R41" s="74" t="str">
        <f t="shared" si="6"/>
        <v/>
      </c>
      <c r="S41" s="75" t="str">
        <f>IF(ISERROR(VLOOKUP(F41,'(HIDE) MASTER-Chart'!$B:$G,5,FALSE)),"",VLOOKUP(F41,'(HIDE) MASTER-Chart'!$B:$G,5,FALSE))</f>
        <v/>
      </c>
      <c r="T41" s="74" t="str">
        <f t="shared" si="7"/>
        <v/>
      </c>
      <c r="U41" s="75" t="str">
        <f>IF(ISERROR(VLOOKUP(H41,'(HIDE) MASTER-Chart'!$B:$G,5,FALSE)),"",VLOOKUP(H41,'(HIDE) MASTER-Chart'!$B:$G,5,FALSE))</f>
        <v/>
      </c>
      <c r="V41" s="74" t="str">
        <f t="shared" si="8"/>
        <v/>
      </c>
      <c r="W41" s="75" t="str">
        <f>IF(ISERROR(VLOOKUP(J41,'(HIDE) MASTER-Chart'!$B:$G,5,FALSE)),"",VLOOKUP(J41,'(HIDE) MASTER-Chart'!$B:$G,5,FALSE))</f>
        <v/>
      </c>
      <c r="X41" s="74" t="str">
        <f t="shared" si="9"/>
        <v/>
      </c>
      <c r="Y41" s="75" t="str">
        <f>IF(ISERROR(VLOOKUP(L41,'(HIDE) MASTER-Chart'!$B:$G,5,FALSE)),"",VLOOKUP(L41,'(HIDE) MASTER-Chart'!$B:$G,5,FALSE))</f>
        <v/>
      </c>
      <c r="Z41" s="85" t="str">
        <f t="shared" si="10"/>
        <v/>
      </c>
    </row>
    <row r="42" spans="1:26" x14ac:dyDescent="0.4">
      <c r="A42" s="76"/>
      <c r="B42" s="281">
        <v>11</v>
      </c>
      <c r="C42" s="282"/>
      <c r="D42" s="283">
        <v>11</v>
      </c>
      <c r="E42" s="282"/>
      <c r="F42" s="283">
        <v>12</v>
      </c>
      <c r="G42" s="282"/>
      <c r="H42" s="283">
        <v>12</v>
      </c>
      <c r="I42" s="282"/>
      <c r="J42" s="283">
        <v>12</v>
      </c>
      <c r="K42" s="282"/>
      <c r="L42" s="283">
        <v>12</v>
      </c>
      <c r="M42" s="281"/>
      <c r="N42" s="77" t="s">
        <v>346</v>
      </c>
      <c r="O42" s="86">
        <f>IFERROR(
IF($W$1='(HIDE) MASTER-Chart'!$J$2,
VLOOKUP(B42,'(HIDE) MASTER-Chart'!$B:$G,5,FALSE),
VLOOKUP(B42,'(HIDE) MASTER-Chart'!$M:$R,5,FALSE)),"")</f>
        <v>73993</v>
      </c>
      <c r="P42" s="87" t="str">
        <f t="shared" si="5"/>
        <v>(11)</v>
      </c>
      <c r="Q42" s="88">
        <f>IFERROR(
IF($W$1='(HIDE) MASTER-Chart'!$J$2,
VLOOKUP(D42,'(HIDE) MASTER-Chart'!$B:$G,5,FALSE),
VLOOKUP(D42,'(HIDE) MASTER-Chart'!$M:$R,5,FALSE)),"")</f>
        <v>73993</v>
      </c>
      <c r="R42" s="87" t="str">
        <f t="shared" si="6"/>
        <v>(11)</v>
      </c>
      <c r="S42" s="88">
        <f>IFERROR(
IF($W$1='(HIDE) MASTER-Chart'!$J$2,
VLOOKUP(F42,'(HIDE) MASTER-Chart'!$B:$G,5,FALSE),
VLOOKUP(F42,'(HIDE) MASTER-Chart'!$M:$R,5,FALSE)),"")</f>
        <v>76481</v>
      </c>
      <c r="T42" s="87" t="str">
        <f t="shared" si="7"/>
        <v>(12)</v>
      </c>
      <c r="U42" s="88">
        <f>IFERROR(
IF($W$1='(HIDE) MASTER-Chart'!$J$2,
VLOOKUP(H42,'(HIDE) MASTER-Chart'!$B:$G,5,FALSE),
VLOOKUP(H42,'(HIDE) MASTER-Chart'!$M:$R,5,FALSE)),"")</f>
        <v>76481</v>
      </c>
      <c r="V42" s="87" t="str">
        <f t="shared" si="8"/>
        <v>(12)</v>
      </c>
      <c r="W42" s="88">
        <f>IFERROR(
IF($W$1='(HIDE) MASTER-Chart'!$J$2,
VLOOKUP(J42,'(HIDE) MASTER-Chart'!$B:$G,5,FALSE),
VLOOKUP(J42,'(HIDE) MASTER-Chart'!$M:$R,5,FALSE)),"")</f>
        <v>76481</v>
      </c>
      <c r="X42" s="87" t="str">
        <f t="shared" si="9"/>
        <v>(12)</v>
      </c>
      <c r="Y42" s="88">
        <f>IFERROR(
IF($W$1='(HIDE) MASTER-Chart'!$J$2,
VLOOKUP(L42,'(HIDE) MASTER-Chart'!$B:$G,5,FALSE),
VLOOKUP(L42,'(HIDE) MASTER-Chart'!$M:$R,5,FALSE)),"")</f>
        <v>76481</v>
      </c>
      <c r="Z42" s="89" t="str">
        <f t="shared" si="10"/>
        <v>(12)</v>
      </c>
    </row>
    <row r="43" spans="1:26" x14ac:dyDescent="0.4">
      <c r="A43" s="64" t="s">
        <v>359</v>
      </c>
      <c r="B43" s="278">
        <v>9</v>
      </c>
      <c r="C43" s="279"/>
      <c r="D43" s="280">
        <v>9</v>
      </c>
      <c r="E43" s="279"/>
      <c r="F43" s="280">
        <v>10</v>
      </c>
      <c r="G43" s="279"/>
      <c r="H43" s="280">
        <v>10</v>
      </c>
      <c r="I43" s="279"/>
      <c r="J43" s="280">
        <v>10</v>
      </c>
      <c r="K43" s="279"/>
      <c r="L43" s="280">
        <v>10</v>
      </c>
      <c r="M43" s="278"/>
      <c r="N43" s="65" t="s">
        <v>348</v>
      </c>
      <c r="O43" s="66">
        <f>IFERROR(
IF($W$1='(HIDE) MASTER-Chart'!$J$2,
VLOOKUP(B43,'(HIDE) MASTER-Chart'!$B:$G,5,FALSE),
VLOOKUP(B43,'(HIDE) MASTER-Chart'!$M:$R,5,FALSE)),"")</f>
        <v>69256</v>
      </c>
      <c r="P43" s="67" t="str">
        <f t="shared" si="5"/>
        <v>(9)</v>
      </c>
      <c r="Q43" s="69">
        <f>IFERROR(
IF($W$1='(HIDE) MASTER-Chart'!$J$2,
VLOOKUP(D43,'(HIDE) MASTER-Chart'!$B:$G,5,FALSE),
VLOOKUP(D43,'(HIDE) MASTER-Chart'!$M:$R,5,FALSE)),"")</f>
        <v>69256</v>
      </c>
      <c r="R43" s="67" t="str">
        <f t="shared" si="6"/>
        <v>(9)</v>
      </c>
      <c r="S43" s="69">
        <f>IFERROR(
IF($W$1='(HIDE) MASTER-Chart'!$J$2,
VLOOKUP(F43,'(HIDE) MASTER-Chart'!$B:$G,5,FALSE),
VLOOKUP(F43,'(HIDE) MASTER-Chart'!$M:$R,5,FALSE)),"")</f>
        <v>71585</v>
      </c>
      <c r="T43" s="67" t="str">
        <f t="shared" si="7"/>
        <v>(10)</v>
      </c>
      <c r="U43" s="69">
        <f>IFERROR(
IF($W$1='(HIDE) MASTER-Chart'!$J$2,
VLOOKUP(H43,'(HIDE) MASTER-Chart'!$B:$G,5,FALSE),
VLOOKUP(H43,'(HIDE) MASTER-Chart'!$M:$R,5,FALSE)),"")</f>
        <v>71585</v>
      </c>
      <c r="V43" s="67" t="str">
        <f t="shared" si="8"/>
        <v>(10)</v>
      </c>
      <c r="W43" s="69">
        <f>IFERROR(
IF($W$1='(HIDE) MASTER-Chart'!$J$2,
VLOOKUP(J43,'(HIDE) MASTER-Chart'!$B:$G,5,FALSE),
VLOOKUP(J43,'(HIDE) MASTER-Chart'!$M:$R,5,FALSE)),"")</f>
        <v>71585</v>
      </c>
      <c r="X43" s="67" t="str">
        <f t="shared" si="9"/>
        <v>(10)</v>
      </c>
      <c r="Y43" s="69">
        <f>IFERROR(
IF($W$1='(HIDE) MASTER-Chart'!$J$2,
VLOOKUP(L43,'(HIDE) MASTER-Chart'!$B:$G,5,FALSE),
VLOOKUP(L43,'(HIDE) MASTER-Chart'!$M:$R,5,FALSE)),"")</f>
        <v>71585</v>
      </c>
      <c r="Z43" s="84" t="str">
        <f t="shared" si="10"/>
        <v>(10)</v>
      </c>
    </row>
    <row r="44" spans="1:26" x14ac:dyDescent="0.4">
      <c r="A44" s="71"/>
      <c r="B44" s="284"/>
      <c r="C44" s="285"/>
      <c r="D44" s="286"/>
      <c r="E44" s="285"/>
      <c r="F44" s="286"/>
      <c r="G44" s="285"/>
      <c r="H44" s="286"/>
      <c r="I44" s="285"/>
      <c r="J44" s="286"/>
      <c r="K44" s="285"/>
      <c r="L44" s="286"/>
      <c r="M44" s="284"/>
      <c r="N44" s="72" t="s">
        <v>337</v>
      </c>
      <c r="O44" s="73" t="str">
        <f>IF(ISERROR(VLOOKUP(B44,'(HIDE) MASTER-Chart'!$B:$G,5,FALSE)),"",VLOOKUP(B44,'(HIDE) MASTER-Chart'!$B:$G,5,FALSE))</f>
        <v/>
      </c>
      <c r="P44" s="74" t="str">
        <f t="shared" si="5"/>
        <v/>
      </c>
      <c r="Q44" s="75" t="str">
        <f>IF(ISERROR(VLOOKUP(D44,'(HIDE) MASTER-Chart'!$B:$G,5,FALSE)),"",VLOOKUP(D44,'(HIDE) MASTER-Chart'!$B:$G,5,FALSE))</f>
        <v/>
      </c>
      <c r="R44" s="74" t="str">
        <f t="shared" si="6"/>
        <v/>
      </c>
      <c r="S44" s="75" t="str">
        <f>IF(ISERROR(VLOOKUP(F44,'(HIDE) MASTER-Chart'!$B:$G,5,FALSE)),"",VLOOKUP(F44,'(HIDE) MASTER-Chart'!$B:$G,5,FALSE))</f>
        <v/>
      </c>
      <c r="T44" s="74" t="str">
        <f t="shared" si="7"/>
        <v/>
      </c>
      <c r="U44" s="75" t="str">
        <f>IF(ISERROR(VLOOKUP(H44,'(HIDE) MASTER-Chart'!$B:$G,5,FALSE)),"",VLOOKUP(H44,'(HIDE) MASTER-Chart'!$B:$G,5,FALSE))</f>
        <v/>
      </c>
      <c r="V44" s="74" t="str">
        <f t="shared" si="8"/>
        <v/>
      </c>
      <c r="W44" s="75" t="str">
        <f>IF(ISERROR(VLOOKUP(J44,'(HIDE) MASTER-Chart'!$B:$G,5,FALSE)),"",VLOOKUP(J44,'(HIDE) MASTER-Chart'!$B:$G,5,FALSE))</f>
        <v/>
      </c>
      <c r="X44" s="74" t="str">
        <f t="shared" si="9"/>
        <v/>
      </c>
      <c r="Y44" s="75" t="str">
        <f>IF(ISERROR(VLOOKUP(L44,'(HIDE) MASTER-Chart'!$B:$G,5,FALSE)),"",VLOOKUP(L44,'(HIDE) MASTER-Chart'!$B:$G,5,FALSE))</f>
        <v/>
      </c>
      <c r="Z44" s="85" t="str">
        <f t="shared" si="10"/>
        <v/>
      </c>
    </row>
    <row r="45" spans="1:26" x14ac:dyDescent="0.4">
      <c r="A45" s="76"/>
      <c r="B45" s="281">
        <v>11</v>
      </c>
      <c r="C45" s="282"/>
      <c r="D45" s="283">
        <v>12</v>
      </c>
      <c r="E45" s="282"/>
      <c r="F45" s="283">
        <v>12</v>
      </c>
      <c r="G45" s="282"/>
      <c r="H45" s="283">
        <v>12</v>
      </c>
      <c r="I45" s="282"/>
      <c r="J45" s="283">
        <v>12</v>
      </c>
      <c r="K45" s="282"/>
      <c r="L45" s="283">
        <v>13</v>
      </c>
      <c r="M45" s="281"/>
      <c r="N45" s="77" t="s">
        <v>346</v>
      </c>
      <c r="O45" s="86">
        <f>IFERROR(
IF($W$1='(HIDE) MASTER-Chart'!$J$2,
VLOOKUP(B45,'(HIDE) MASTER-Chart'!$B:$G,5,FALSE),
VLOOKUP(B45,'(HIDE) MASTER-Chart'!$M:$R,5,FALSE)),"")</f>
        <v>73993</v>
      </c>
      <c r="P45" s="87" t="str">
        <f t="shared" si="5"/>
        <v>(11)</v>
      </c>
      <c r="Q45" s="88">
        <f>IFERROR(
IF($W$1='(HIDE) MASTER-Chart'!$J$2,
VLOOKUP(D45,'(HIDE) MASTER-Chart'!$B:$G,5,FALSE),
VLOOKUP(D45,'(HIDE) MASTER-Chart'!$M:$R,5,FALSE)),"")</f>
        <v>76481</v>
      </c>
      <c r="R45" s="87" t="str">
        <f t="shared" si="6"/>
        <v>(12)</v>
      </c>
      <c r="S45" s="88">
        <f>IFERROR(
IF($W$1='(HIDE) MASTER-Chart'!$J$2,
VLOOKUP(F45,'(HIDE) MASTER-Chart'!$B:$G,5,FALSE),
VLOOKUP(F45,'(HIDE) MASTER-Chart'!$M:$R,5,FALSE)),"")</f>
        <v>76481</v>
      </c>
      <c r="T45" s="87" t="str">
        <f t="shared" si="7"/>
        <v>(12)</v>
      </c>
      <c r="U45" s="88">
        <f>IFERROR(
IF($W$1='(HIDE) MASTER-Chart'!$J$2,
VLOOKUP(H45,'(HIDE) MASTER-Chart'!$B:$G,5,FALSE),
VLOOKUP(H45,'(HIDE) MASTER-Chart'!$M:$R,5,FALSE)),"")</f>
        <v>76481</v>
      </c>
      <c r="V45" s="87" t="str">
        <f t="shared" si="8"/>
        <v>(12)</v>
      </c>
      <c r="W45" s="88">
        <f>IFERROR(
IF($W$1='(HIDE) MASTER-Chart'!$J$2,
VLOOKUP(J45,'(HIDE) MASTER-Chart'!$B:$G,5,FALSE),
VLOOKUP(J45,'(HIDE) MASTER-Chart'!$M:$R,5,FALSE)),"")</f>
        <v>76481</v>
      </c>
      <c r="X45" s="87" t="str">
        <f t="shared" si="9"/>
        <v>(12)</v>
      </c>
      <c r="Y45" s="88">
        <f>IFERROR(
IF($W$1='(HIDE) MASTER-Chart'!$J$2,
VLOOKUP(L45,'(HIDE) MASTER-Chart'!$B:$G,5,FALSE),
VLOOKUP(L45,'(HIDE) MASTER-Chart'!$M:$R,5,FALSE)),"")</f>
        <v>79057</v>
      </c>
      <c r="Z45" s="89" t="str">
        <f t="shared" si="10"/>
        <v>(13)</v>
      </c>
    </row>
    <row r="46" spans="1:26" x14ac:dyDescent="0.4">
      <c r="A46" s="64" t="s">
        <v>360</v>
      </c>
      <c r="B46" s="278">
        <v>9</v>
      </c>
      <c r="C46" s="279"/>
      <c r="D46" s="280">
        <v>10</v>
      </c>
      <c r="E46" s="279"/>
      <c r="F46" s="280">
        <v>10</v>
      </c>
      <c r="G46" s="279"/>
      <c r="H46" s="280">
        <v>10</v>
      </c>
      <c r="I46" s="279"/>
      <c r="J46" s="280">
        <v>10</v>
      </c>
      <c r="K46" s="279"/>
      <c r="L46" s="280">
        <v>11</v>
      </c>
      <c r="M46" s="278"/>
      <c r="N46" s="65" t="s">
        <v>348</v>
      </c>
      <c r="O46" s="66">
        <f>IFERROR(
IF($W$1='(HIDE) MASTER-Chart'!$J$2,
VLOOKUP(B46,'(HIDE) MASTER-Chart'!$B:$G,5,FALSE),
VLOOKUP(B46,'(HIDE) MASTER-Chart'!$M:$R,5,FALSE)),"")</f>
        <v>69256</v>
      </c>
      <c r="P46" s="67" t="str">
        <f t="shared" si="5"/>
        <v>(9)</v>
      </c>
      <c r="Q46" s="69">
        <f>IFERROR(
IF($W$1='(HIDE) MASTER-Chart'!$J$2,
VLOOKUP(D46,'(HIDE) MASTER-Chart'!$B:$G,5,FALSE),
VLOOKUP(D46,'(HIDE) MASTER-Chart'!$M:$R,5,FALSE)),"")</f>
        <v>71585</v>
      </c>
      <c r="R46" s="67" t="str">
        <f t="shared" si="6"/>
        <v>(10)</v>
      </c>
      <c r="S46" s="69">
        <f>IFERROR(
IF($W$1='(HIDE) MASTER-Chart'!$J$2,
VLOOKUP(F46,'(HIDE) MASTER-Chart'!$B:$G,5,FALSE),
VLOOKUP(F46,'(HIDE) MASTER-Chart'!$M:$R,5,FALSE)),"")</f>
        <v>71585</v>
      </c>
      <c r="T46" s="67" t="str">
        <f t="shared" si="7"/>
        <v>(10)</v>
      </c>
      <c r="U46" s="69">
        <f>IFERROR(
IF($W$1='(HIDE) MASTER-Chart'!$J$2,
VLOOKUP(H46,'(HIDE) MASTER-Chart'!$B:$G,5,FALSE),
VLOOKUP(H46,'(HIDE) MASTER-Chart'!$M:$R,5,FALSE)),"")</f>
        <v>71585</v>
      </c>
      <c r="V46" s="67" t="str">
        <f t="shared" si="8"/>
        <v>(10)</v>
      </c>
      <c r="W46" s="69">
        <f>IFERROR(
IF($W$1='(HIDE) MASTER-Chart'!$J$2,
VLOOKUP(J46,'(HIDE) MASTER-Chart'!$B:$G,5,FALSE),
VLOOKUP(J46,'(HIDE) MASTER-Chart'!$M:$R,5,FALSE)),"")</f>
        <v>71585</v>
      </c>
      <c r="X46" s="67" t="str">
        <f t="shared" si="9"/>
        <v>(10)</v>
      </c>
      <c r="Y46" s="69">
        <f>IFERROR(
IF($W$1='(HIDE) MASTER-Chart'!$J$2,
VLOOKUP(L46,'(HIDE) MASTER-Chart'!$B:$G,5,FALSE),
VLOOKUP(L46,'(HIDE) MASTER-Chart'!$M:$R,5,FALSE)),"")</f>
        <v>73993</v>
      </c>
      <c r="Z46" s="84" t="str">
        <f t="shared" si="10"/>
        <v>(11)</v>
      </c>
    </row>
    <row r="47" spans="1:26" x14ac:dyDescent="0.4">
      <c r="A47" s="71"/>
      <c r="B47" s="284"/>
      <c r="C47" s="285"/>
      <c r="D47" s="286"/>
      <c r="E47" s="285"/>
      <c r="F47" s="286"/>
      <c r="G47" s="285"/>
      <c r="H47" s="286"/>
      <c r="I47" s="285"/>
      <c r="J47" s="286"/>
      <c r="K47" s="285"/>
      <c r="L47" s="286"/>
      <c r="M47" s="284"/>
      <c r="N47" s="72" t="s">
        <v>337</v>
      </c>
      <c r="O47" s="73" t="str">
        <f>IF(ISERROR(VLOOKUP(B47,'(HIDE) MASTER-Chart'!$B:$G,5,FALSE)),"",VLOOKUP(B47,'(HIDE) MASTER-Chart'!$B:$G,5,FALSE))</f>
        <v/>
      </c>
      <c r="P47" s="74" t="str">
        <f t="shared" si="5"/>
        <v/>
      </c>
      <c r="Q47" s="75" t="str">
        <f>IF(ISERROR(VLOOKUP(D47,'(HIDE) MASTER-Chart'!$B:$G,5,FALSE)),"",VLOOKUP(D47,'(HIDE) MASTER-Chart'!$B:$G,5,FALSE))</f>
        <v/>
      </c>
      <c r="R47" s="74" t="str">
        <f t="shared" si="6"/>
        <v/>
      </c>
      <c r="S47" s="75" t="str">
        <f>IF(ISERROR(VLOOKUP(F47,'(HIDE) MASTER-Chart'!$B:$G,5,FALSE)),"",VLOOKUP(F47,'(HIDE) MASTER-Chart'!$B:$G,5,FALSE))</f>
        <v/>
      </c>
      <c r="T47" s="74" t="str">
        <f t="shared" si="7"/>
        <v/>
      </c>
      <c r="U47" s="75" t="str">
        <f>IF(ISERROR(VLOOKUP(H47,'(HIDE) MASTER-Chart'!$B:$G,5,FALSE)),"",VLOOKUP(H47,'(HIDE) MASTER-Chart'!$B:$G,5,FALSE))</f>
        <v/>
      </c>
      <c r="V47" s="74" t="str">
        <f t="shared" si="8"/>
        <v/>
      </c>
      <c r="W47" s="75" t="str">
        <f>IF(ISERROR(VLOOKUP(J47,'(HIDE) MASTER-Chart'!$B:$G,5,FALSE)),"",VLOOKUP(J47,'(HIDE) MASTER-Chart'!$B:$G,5,FALSE))</f>
        <v/>
      </c>
      <c r="X47" s="74" t="str">
        <f t="shared" si="9"/>
        <v/>
      </c>
      <c r="Y47" s="75" t="str">
        <f>IF(ISERROR(VLOOKUP(L47,'(HIDE) MASTER-Chart'!$B:$G,5,FALSE)),"",VLOOKUP(L47,'(HIDE) MASTER-Chart'!$B:$G,5,FALSE))</f>
        <v/>
      </c>
      <c r="Z47" s="85" t="str">
        <f t="shared" si="10"/>
        <v/>
      </c>
    </row>
    <row r="48" spans="1:26" x14ac:dyDescent="0.4">
      <c r="A48" s="76"/>
      <c r="B48" s="281">
        <v>12</v>
      </c>
      <c r="C48" s="282"/>
      <c r="D48" s="283">
        <v>12</v>
      </c>
      <c r="E48" s="282"/>
      <c r="F48" s="283">
        <v>12</v>
      </c>
      <c r="G48" s="282"/>
      <c r="H48" s="283">
        <v>13</v>
      </c>
      <c r="I48" s="282"/>
      <c r="J48" s="283">
        <v>13</v>
      </c>
      <c r="K48" s="282"/>
      <c r="L48" s="283">
        <v>13</v>
      </c>
      <c r="M48" s="281"/>
      <c r="N48" s="77" t="s">
        <v>346</v>
      </c>
      <c r="O48" s="86">
        <f>IFERROR(
IF($W$1='(HIDE) MASTER-Chart'!$J$2,
VLOOKUP(B48,'(HIDE) MASTER-Chart'!$B:$G,5,FALSE),
VLOOKUP(B48,'(HIDE) MASTER-Chart'!$M:$R,5,FALSE)),"")</f>
        <v>76481</v>
      </c>
      <c r="P48" s="87" t="str">
        <f t="shared" si="5"/>
        <v>(12)</v>
      </c>
      <c r="Q48" s="88">
        <f>IFERROR(
IF($W$1='(HIDE) MASTER-Chart'!$J$2,
VLOOKUP(D48,'(HIDE) MASTER-Chart'!$B:$G,5,FALSE),
VLOOKUP(D48,'(HIDE) MASTER-Chart'!$M:$R,5,FALSE)),"")</f>
        <v>76481</v>
      </c>
      <c r="R48" s="87" t="str">
        <f t="shared" si="6"/>
        <v>(12)</v>
      </c>
      <c r="S48" s="88">
        <f>IFERROR(
IF($W$1='(HIDE) MASTER-Chart'!$J$2,
VLOOKUP(F48,'(HIDE) MASTER-Chart'!$B:$G,5,FALSE),
VLOOKUP(F48,'(HIDE) MASTER-Chart'!$M:$R,5,FALSE)),"")</f>
        <v>76481</v>
      </c>
      <c r="T48" s="87" t="str">
        <f t="shared" si="7"/>
        <v>(12)</v>
      </c>
      <c r="U48" s="88">
        <f>IFERROR(
IF($W$1='(HIDE) MASTER-Chart'!$J$2,
VLOOKUP(H48,'(HIDE) MASTER-Chart'!$B:$G,5,FALSE),
VLOOKUP(H48,'(HIDE) MASTER-Chart'!$M:$R,5,FALSE)),"")</f>
        <v>79057</v>
      </c>
      <c r="V48" s="87" t="str">
        <f t="shared" si="8"/>
        <v>(13)</v>
      </c>
      <c r="W48" s="88">
        <f>IFERROR(
IF($W$1='(HIDE) MASTER-Chart'!$J$2,
VLOOKUP(J48,'(HIDE) MASTER-Chart'!$B:$G,5,FALSE),
VLOOKUP(J48,'(HIDE) MASTER-Chart'!$M:$R,5,FALSE)),"")</f>
        <v>79057</v>
      </c>
      <c r="X48" s="87" t="str">
        <f t="shared" si="9"/>
        <v>(13)</v>
      </c>
      <c r="Y48" s="88">
        <f>IFERROR(
IF($W$1='(HIDE) MASTER-Chart'!$J$2,
VLOOKUP(L48,'(HIDE) MASTER-Chart'!$B:$G,5,FALSE),
VLOOKUP(L48,'(HIDE) MASTER-Chart'!$M:$R,5,FALSE)),"")</f>
        <v>79057</v>
      </c>
      <c r="Z48" s="89" t="str">
        <f t="shared" si="10"/>
        <v>(13)</v>
      </c>
    </row>
    <row r="49" spans="1:26" x14ac:dyDescent="0.4">
      <c r="A49" s="64" t="s">
        <v>361</v>
      </c>
      <c r="B49" s="278">
        <v>10</v>
      </c>
      <c r="C49" s="279"/>
      <c r="D49" s="280">
        <v>10</v>
      </c>
      <c r="E49" s="279"/>
      <c r="F49" s="280">
        <v>10</v>
      </c>
      <c r="G49" s="279"/>
      <c r="H49" s="280">
        <v>11</v>
      </c>
      <c r="I49" s="279"/>
      <c r="J49" s="280">
        <v>11</v>
      </c>
      <c r="K49" s="279"/>
      <c r="L49" s="280">
        <v>11</v>
      </c>
      <c r="M49" s="278"/>
      <c r="N49" s="65" t="s">
        <v>348</v>
      </c>
      <c r="O49" s="66">
        <f>IFERROR(
IF($W$1='(HIDE) MASTER-Chart'!$J$2,
VLOOKUP(B49,'(HIDE) MASTER-Chart'!$B:$G,5,FALSE),
VLOOKUP(B49,'(HIDE) MASTER-Chart'!$M:$R,5,FALSE)),"")</f>
        <v>71585</v>
      </c>
      <c r="P49" s="67" t="str">
        <f t="shared" si="5"/>
        <v>(10)</v>
      </c>
      <c r="Q49" s="69">
        <f>IFERROR(
IF($W$1='(HIDE) MASTER-Chart'!$J$2,
VLOOKUP(D49,'(HIDE) MASTER-Chart'!$B:$G,5,FALSE),
VLOOKUP(D49,'(HIDE) MASTER-Chart'!$M:$R,5,FALSE)),"")</f>
        <v>71585</v>
      </c>
      <c r="R49" s="67" t="str">
        <f t="shared" si="6"/>
        <v>(10)</v>
      </c>
      <c r="S49" s="69">
        <f>IFERROR(
IF($W$1='(HIDE) MASTER-Chart'!$J$2,
VLOOKUP(F49,'(HIDE) MASTER-Chart'!$B:$G,5,FALSE),
VLOOKUP(F49,'(HIDE) MASTER-Chart'!$M:$R,5,FALSE)),"")</f>
        <v>71585</v>
      </c>
      <c r="T49" s="67" t="str">
        <f t="shared" si="7"/>
        <v>(10)</v>
      </c>
      <c r="U49" s="69">
        <f>IFERROR(
IF($W$1='(HIDE) MASTER-Chart'!$J$2,
VLOOKUP(H49,'(HIDE) MASTER-Chart'!$B:$G,5,FALSE),
VLOOKUP(H49,'(HIDE) MASTER-Chart'!$M:$R,5,FALSE)),"")</f>
        <v>73993</v>
      </c>
      <c r="V49" s="67" t="str">
        <f t="shared" si="8"/>
        <v>(11)</v>
      </c>
      <c r="W49" s="69">
        <f>IFERROR(
IF($W$1='(HIDE) MASTER-Chart'!$J$2,
VLOOKUP(J49,'(HIDE) MASTER-Chart'!$B:$G,5,FALSE),
VLOOKUP(J49,'(HIDE) MASTER-Chart'!$M:$R,5,FALSE)),"")</f>
        <v>73993</v>
      </c>
      <c r="X49" s="67" t="str">
        <f t="shared" si="9"/>
        <v>(11)</v>
      </c>
      <c r="Y49" s="69">
        <f>IFERROR(
IF($W$1='(HIDE) MASTER-Chart'!$J$2,
VLOOKUP(L49,'(HIDE) MASTER-Chart'!$B:$G,5,FALSE),
VLOOKUP(L49,'(HIDE) MASTER-Chart'!$M:$R,5,FALSE)),"")</f>
        <v>73993</v>
      </c>
      <c r="Z49" s="84" t="str">
        <f t="shared" si="10"/>
        <v>(11)</v>
      </c>
    </row>
    <row r="50" spans="1:26" x14ac:dyDescent="0.4">
      <c r="A50" s="71"/>
      <c r="B50" s="284"/>
      <c r="C50" s="285"/>
      <c r="D50" s="286"/>
      <c r="E50" s="285"/>
      <c r="F50" s="286"/>
      <c r="G50" s="285"/>
      <c r="H50" s="286"/>
      <c r="I50" s="285"/>
      <c r="J50" s="286"/>
      <c r="K50" s="285"/>
      <c r="L50" s="286"/>
      <c r="M50" s="284"/>
      <c r="N50" s="72" t="s">
        <v>337</v>
      </c>
      <c r="O50" s="73" t="str">
        <f>IF(ISERROR(VLOOKUP(B50,'(HIDE) MASTER-Chart'!$B:$G,5,FALSE)),"",VLOOKUP(B50,'(HIDE) MASTER-Chart'!$B:$G,5,FALSE))</f>
        <v/>
      </c>
      <c r="P50" s="74" t="str">
        <f t="shared" si="5"/>
        <v/>
      </c>
      <c r="Q50" s="75" t="str">
        <f>IF(ISERROR(VLOOKUP(D50,'(HIDE) MASTER-Chart'!$B:$G,5,FALSE)),"",VLOOKUP(D50,'(HIDE) MASTER-Chart'!$B:$G,5,FALSE))</f>
        <v/>
      </c>
      <c r="R50" s="74" t="str">
        <f t="shared" si="6"/>
        <v/>
      </c>
      <c r="S50" s="75" t="str">
        <f>IF(ISERROR(VLOOKUP(F50,'(HIDE) MASTER-Chart'!$B:$G,5,FALSE)),"",VLOOKUP(F50,'(HIDE) MASTER-Chart'!$B:$G,5,FALSE))</f>
        <v/>
      </c>
      <c r="T50" s="74" t="str">
        <f t="shared" si="7"/>
        <v/>
      </c>
      <c r="U50" s="75" t="str">
        <f>IF(ISERROR(VLOOKUP(H50,'(HIDE) MASTER-Chart'!$B:$G,5,FALSE)),"",VLOOKUP(H50,'(HIDE) MASTER-Chart'!$B:$G,5,FALSE))</f>
        <v/>
      </c>
      <c r="V50" s="74" t="str">
        <f t="shared" si="8"/>
        <v/>
      </c>
      <c r="W50" s="75" t="str">
        <f>IF(ISERROR(VLOOKUP(J50,'(HIDE) MASTER-Chart'!$B:$G,5,FALSE)),"",VLOOKUP(J50,'(HIDE) MASTER-Chart'!$B:$G,5,FALSE))</f>
        <v/>
      </c>
      <c r="X50" s="74" t="str">
        <f t="shared" si="9"/>
        <v/>
      </c>
      <c r="Y50" s="75" t="str">
        <f>IF(ISERROR(VLOOKUP(L50,'(HIDE) MASTER-Chart'!$B:$G,5,FALSE)),"",VLOOKUP(L50,'(HIDE) MASTER-Chart'!$B:$G,5,FALSE))</f>
        <v/>
      </c>
      <c r="Z50" s="85" t="str">
        <f t="shared" si="10"/>
        <v/>
      </c>
    </row>
    <row r="51" spans="1:26" x14ac:dyDescent="0.4">
      <c r="A51" s="76"/>
      <c r="B51" s="281">
        <v>12</v>
      </c>
      <c r="C51" s="282"/>
      <c r="D51" s="283">
        <v>13</v>
      </c>
      <c r="E51" s="282"/>
      <c r="F51" s="283">
        <v>13</v>
      </c>
      <c r="G51" s="282"/>
      <c r="H51" s="283">
        <v>13</v>
      </c>
      <c r="I51" s="282"/>
      <c r="J51" s="283">
        <v>13</v>
      </c>
      <c r="K51" s="282"/>
      <c r="L51" s="283">
        <v>14</v>
      </c>
      <c r="M51" s="281"/>
      <c r="N51" s="77" t="s">
        <v>346</v>
      </c>
      <c r="O51" s="86">
        <f>IFERROR(
IF($W$1='(HIDE) MASTER-Chart'!$J$2,
VLOOKUP(B51,'(HIDE) MASTER-Chart'!$B:$G,5,FALSE),
VLOOKUP(B51,'(HIDE) MASTER-Chart'!$M:$R,5,FALSE)),"")</f>
        <v>76481</v>
      </c>
      <c r="P51" s="87" t="str">
        <f t="shared" si="5"/>
        <v>(12)</v>
      </c>
      <c r="Q51" s="88">
        <f>IFERROR(
IF($W$1='(HIDE) MASTER-Chart'!$J$2,
VLOOKUP(D51,'(HIDE) MASTER-Chart'!$B:$G,5,FALSE),
VLOOKUP(D51,'(HIDE) MASTER-Chart'!$M:$R,5,FALSE)),"")</f>
        <v>79057</v>
      </c>
      <c r="R51" s="87" t="str">
        <f t="shared" si="6"/>
        <v>(13)</v>
      </c>
      <c r="S51" s="88">
        <f>IFERROR(
IF($W$1='(HIDE) MASTER-Chart'!$J$2,
VLOOKUP(F51,'(HIDE) MASTER-Chart'!$B:$G,5,FALSE),
VLOOKUP(F51,'(HIDE) MASTER-Chart'!$M:$R,5,FALSE)),"")</f>
        <v>79057</v>
      </c>
      <c r="T51" s="87" t="str">
        <f t="shared" si="7"/>
        <v>(13)</v>
      </c>
      <c r="U51" s="88">
        <f>IFERROR(
IF($W$1='(HIDE) MASTER-Chart'!$J$2,
VLOOKUP(H51,'(HIDE) MASTER-Chart'!$B:$G,5,FALSE),
VLOOKUP(H51,'(HIDE) MASTER-Chart'!$M:$R,5,FALSE)),"")</f>
        <v>79057</v>
      </c>
      <c r="V51" s="87" t="str">
        <f t="shared" si="8"/>
        <v>(13)</v>
      </c>
      <c r="W51" s="88">
        <f>IFERROR(
IF($W$1='(HIDE) MASTER-Chart'!$J$2,
VLOOKUP(J51,'(HIDE) MASTER-Chart'!$B:$G,5,FALSE),
VLOOKUP(J51,'(HIDE) MASTER-Chart'!$M:$R,5,FALSE)),"")</f>
        <v>79057</v>
      </c>
      <c r="X51" s="87" t="str">
        <f t="shared" si="9"/>
        <v>(13)</v>
      </c>
      <c r="Y51" s="88">
        <f>IFERROR(
IF($W$1='(HIDE) MASTER-Chart'!$J$2,
VLOOKUP(L51,'(HIDE) MASTER-Chart'!$B:$G,5,FALSE),
VLOOKUP(L51,'(HIDE) MASTER-Chart'!$M:$R,5,FALSE)),"")</f>
        <v>81721</v>
      </c>
      <c r="Z51" s="89" t="str">
        <f t="shared" si="10"/>
        <v>(14)</v>
      </c>
    </row>
    <row r="52" spans="1:26" x14ac:dyDescent="0.4">
      <c r="A52" s="64" t="s">
        <v>362</v>
      </c>
      <c r="B52" s="278">
        <v>10</v>
      </c>
      <c r="C52" s="279"/>
      <c r="D52" s="280">
        <v>11</v>
      </c>
      <c r="E52" s="279"/>
      <c r="F52" s="280">
        <v>11</v>
      </c>
      <c r="G52" s="279"/>
      <c r="H52" s="280">
        <v>11</v>
      </c>
      <c r="I52" s="279"/>
      <c r="J52" s="280">
        <v>11</v>
      </c>
      <c r="K52" s="279"/>
      <c r="L52" s="280">
        <v>12</v>
      </c>
      <c r="M52" s="278"/>
      <c r="N52" s="65" t="s">
        <v>348</v>
      </c>
      <c r="O52" s="66">
        <f>IFERROR(
IF($W$1='(HIDE) MASTER-Chart'!$J$2,
VLOOKUP(B52,'(HIDE) MASTER-Chart'!$B:$G,5,FALSE),
VLOOKUP(B52,'(HIDE) MASTER-Chart'!$M:$R,5,FALSE)),"")</f>
        <v>71585</v>
      </c>
      <c r="P52" s="67" t="str">
        <f t="shared" si="5"/>
        <v>(10)</v>
      </c>
      <c r="Q52" s="69">
        <f>IFERROR(
IF($W$1='(HIDE) MASTER-Chart'!$J$2,
VLOOKUP(D52,'(HIDE) MASTER-Chart'!$B:$G,5,FALSE),
VLOOKUP(D52,'(HIDE) MASTER-Chart'!$M:$R,5,FALSE)),"")</f>
        <v>73993</v>
      </c>
      <c r="R52" s="67" t="str">
        <f t="shared" si="6"/>
        <v>(11)</v>
      </c>
      <c r="S52" s="69">
        <f>IFERROR(
IF($W$1='(HIDE) MASTER-Chart'!$J$2,
VLOOKUP(F52,'(HIDE) MASTER-Chart'!$B:$G,5,FALSE),
VLOOKUP(F52,'(HIDE) MASTER-Chart'!$M:$R,5,FALSE)),"")</f>
        <v>73993</v>
      </c>
      <c r="T52" s="67" t="str">
        <f t="shared" si="7"/>
        <v>(11)</v>
      </c>
      <c r="U52" s="69">
        <f>IFERROR(
IF($W$1='(HIDE) MASTER-Chart'!$J$2,
VLOOKUP(H52,'(HIDE) MASTER-Chart'!$B:$G,5,FALSE),
VLOOKUP(H52,'(HIDE) MASTER-Chart'!$M:$R,5,FALSE)),"")</f>
        <v>73993</v>
      </c>
      <c r="V52" s="67" t="str">
        <f t="shared" si="8"/>
        <v>(11)</v>
      </c>
      <c r="W52" s="69">
        <f>IFERROR(
IF($W$1='(HIDE) MASTER-Chart'!$J$2,
VLOOKUP(J52,'(HIDE) MASTER-Chart'!$B:$G,5,FALSE),
VLOOKUP(J52,'(HIDE) MASTER-Chart'!$M:$R,5,FALSE)),"")</f>
        <v>73993</v>
      </c>
      <c r="X52" s="67" t="str">
        <f t="shared" si="9"/>
        <v>(11)</v>
      </c>
      <c r="Y52" s="69">
        <f>IFERROR(
IF($W$1='(HIDE) MASTER-Chart'!$J$2,
VLOOKUP(L52,'(HIDE) MASTER-Chart'!$B:$G,5,FALSE),
VLOOKUP(L52,'(HIDE) MASTER-Chart'!$M:$R,5,FALSE)),"")</f>
        <v>76481</v>
      </c>
      <c r="Z52" s="84" t="str">
        <f t="shared" si="10"/>
        <v>(12)</v>
      </c>
    </row>
    <row r="53" spans="1:26" x14ac:dyDescent="0.4">
      <c r="A53" s="71"/>
      <c r="B53" s="284"/>
      <c r="C53" s="285"/>
      <c r="D53" s="286"/>
      <c r="E53" s="285"/>
      <c r="F53" s="286"/>
      <c r="G53" s="285"/>
      <c r="H53" s="286"/>
      <c r="I53" s="285"/>
      <c r="J53" s="286"/>
      <c r="K53" s="285"/>
      <c r="L53" s="286"/>
      <c r="M53" s="284"/>
      <c r="N53" s="72" t="s">
        <v>337</v>
      </c>
      <c r="O53" s="73" t="str">
        <f>IF(ISERROR(VLOOKUP(B53,'(HIDE) MASTER-Chart'!$B:$G,5,FALSE)),"",VLOOKUP(B53,'(HIDE) MASTER-Chart'!$B:$G,5,FALSE))</f>
        <v/>
      </c>
      <c r="P53" s="74" t="str">
        <f t="shared" si="5"/>
        <v/>
      </c>
      <c r="Q53" s="75" t="str">
        <f>IF(ISERROR(VLOOKUP(D53,'(HIDE) MASTER-Chart'!$B:$G,5,FALSE)),"",VLOOKUP(D53,'(HIDE) MASTER-Chart'!$B:$G,5,FALSE))</f>
        <v/>
      </c>
      <c r="R53" s="74" t="str">
        <f t="shared" si="6"/>
        <v/>
      </c>
      <c r="S53" s="75" t="str">
        <f>IF(ISERROR(VLOOKUP(F53,'(HIDE) MASTER-Chart'!$B:$G,5,FALSE)),"",VLOOKUP(F53,'(HIDE) MASTER-Chart'!$B:$G,5,FALSE))</f>
        <v/>
      </c>
      <c r="T53" s="74" t="str">
        <f t="shared" si="7"/>
        <v/>
      </c>
      <c r="U53" s="75" t="str">
        <f>IF(ISERROR(VLOOKUP(H53,'(HIDE) MASTER-Chart'!$B:$G,5,FALSE)),"",VLOOKUP(H53,'(HIDE) MASTER-Chart'!$B:$G,5,FALSE))</f>
        <v/>
      </c>
      <c r="V53" s="74" t="str">
        <f t="shared" si="8"/>
        <v/>
      </c>
      <c r="W53" s="75" t="str">
        <f>IF(ISERROR(VLOOKUP(J53,'(HIDE) MASTER-Chart'!$B:$G,5,FALSE)),"",VLOOKUP(J53,'(HIDE) MASTER-Chart'!$B:$G,5,FALSE))</f>
        <v/>
      </c>
      <c r="X53" s="74" t="str">
        <f t="shared" si="9"/>
        <v/>
      </c>
      <c r="Y53" s="75" t="str">
        <f>IF(ISERROR(VLOOKUP(L53,'(HIDE) MASTER-Chart'!$B:$G,5,FALSE)),"",VLOOKUP(L53,'(HIDE) MASTER-Chart'!$B:$G,5,FALSE))</f>
        <v/>
      </c>
      <c r="Z53" s="85" t="str">
        <f t="shared" si="10"/>
        <v/>
      </c>
    </row>
    <row r="54" spans="1:26" x14ac:dyDescent="0.4">
      <c r="A54" s="76"/>
      <c r="B54" s="281">
        <v>13</v>
      </c>
      <c r="C54" s="282"/>
      <c r="D54" s="283">
        <v>13</v>
      </c>
      <c r="E54" s="282"/>
      <c r="F54" s="283">
        <v>13</v>
      </c>
      <c r="G54" s="282"/>
      <c r="H54" s="283">
        <v>13</v>
      </c>
      <c r="I54" s="282"/>
      <c r="J54" s="283">
        <v>14</v>
      </c>
      <c r="K54" s="282"/>
      <c r="L54" s="283">
        <v>14</v>
      </c>
      <c r="M54" s="281"/>
      <c r="N54" s="77" t="s">
        <v>346</v>
      </c>
      <c r="O54" s="86">
        <f>IFERROR(
IF($W$1='(HIDE) MASTER-Chart'!$J$2,
VLOOKUP(B54,'(HIDE) MASTER-Chart'!$B:$G,5,FALSE),
VLOOKUP(B54,'(HIDE) MASTER-Chart'!$M:$R,5,FALSE)),"")</f>
        <v>79057</v>
      </c>
      <c r="P54" s="87" t="str">
        <f t="shared" si="5"/>
        <v>(13)</v>
      </c>
      <c r="Q54" s="88">
        <f>IFERROR(
IF($W$1='(HIDE) MASTER-Chart'!$J$2,
VLOOKUP(D54,'(HIDE) MASTER-Chart'!$B:$G,5,FALSE),
VLOOKUP(D54,'(HIDE) MASTER-Chart'!$M:$R,5,FALSE)),"")</f>
        <v>79057</v>
      </c>
      <c r="R54" s="87" t="str">
        <f t="shared" si="6"/>
        <v>(13)</v>
      </c>
      <c r="S54" s="88">
        <f>IFERROR(
IF($W$1='(HIDE) MASTER-Chart'!$J$2,
VLOOKUP(F54,'(HIDE) MASTER-Chart'!$B:$G,5,FALSE),
VLOOKUP(F54,'(HIDE) MASTER-Chart'!$M:$R,5,FALSE)),"")</f>
        <v>79057</v>
      </c>
      <c r="T54" s="87" t="str">
        <f t="shared" si="7"/>
        <v>(13)</v>
      </c>
      <c r="U54" s="88">
        <f>IFERROR(
IF($W$1='(HIDE) MASTER-Chart'!$J$2,
VLOOKUP(H54,'(HIDE) MASTER-Chart'!$B:$G,5,FALSE),
VLOOKUP(H54,'(HIDE) MASTER-Chart'!$M:$R,5,FALSE)),"")</f>
        <v>79057</v>
      </c>
      <c r="V54" s="87" t="str">
        <f t="shared" si="8"/>
        <v>(13)</v>
      </c>
      <c r="W54" s="88">
        <f>IFERROR(
IF($W$1='(HIDE) MASTER-Chart'!$J$2,
VLOOKUP(J54,'(HIDE) MASTER-Chart'!$B:$G,5,FALSE),
VLOOKUP(J54,'(HIDE) MASTER-Chart'!$M:$R,5,FALSE)),"")</f>
        <v>81721</v>
      </c>
      <c r="X54" s="87" t="str">
        <f t="shared" si="9"/>
        <v>(14)</v>
      </c>
      <c r="Y54" s="88">
        <f>IFERROR(
IF($W$1='(HIDE) MASTER-Chart'!$J$2,
VLOOKUP(L54,'(HIDE) MASTER-Chart'!$B:$G,5,FALSE),
VLOOKUP(L54,'(HIDE) MASTER-Chart'!$M:$R,5,FALSE)),"")</f>
        <v>81721</v>
      </c>
      <c r="Z54" s="89" t="str">
        <f t="shared" si="10"/>
        <v>(14)</v>
      </c>
    </row>
    <row r="55" spans="1:26" x14ac:dyDescent="0.4">
      <c r="A55" s="64" t="s">
        <v>365</v>
      </c>
      <c r="B55" s="278">
        <v>11</v>
      </c>
      <c r="C55" s="279"/>
      <c r="D55" s="280">
        <v>11</v>
      </c>
      <c r="E55" s="279"/>
      <c r="F55" s="280">
        <v>11</v>
      </c>
      <c r="G55" s="279"/>
      <c r="H55" s="280">
        <v>11</v>
      </c>
      <c r="I55" s="279"/>
      <c r="J55" s="280">
        <v>12</v>
      </c>
      <c r="K55" s="279"/>
      <c r="L55" s="280">
        <v>12</v>
      </c>
      <c r="M55" s="278"/>
      <c r="N55" s="65" t="s">
        <v>348</v>
      </c>
      <c r="O55" s="66">
        <f>IFERROR(
IF($W$1='(HIDE) MASTER-Chart'!$J$2,
VLOOKUP(B55,'(HIDE) MASTER-Chart'!$B:$G,5,FALSE),
VLOOKUP(B55,'(HIDE) MASTER-Chart'!$M:$R,5,FALSE)),"")</f>
        <v>73993</v>
      </c>
      <c r="P55" s="67" t="str">
        <f t="shared" si="5"/>
        <v>(11)</v>
      </c>
      <c r="Q55" s="69">
        <f>IFERROR(
IF($W$1='(HIDE) MASTER-Chart'!$J$2,
VLOOKUP(D55,'(HIDE) MASTER-Chart'!$B:$G,5,FALSE),
VLOOKUP(D55,'(HIDE) MASTER-Chart'!$M:$R,5,FALSE)),"")</f>
        <v>73993</v>
      </c>
      <c r="R55" s="67" t="str">
        <f t="shared" si="6"/>
        <v>(11)</v>
      </c>
      <c r="S55" s="69">
        <f>IFERROR(
IF($W$1='(HIDE) MASTER-Chart'!$J$2,
VLOOKUP(F55,'(HIDE) MASTER-Chart'!$B:$G,5,FALSE),
VLOOKUP(F55,'(HIDE) MASTER-Chart'!$M:$R,5,FALSE)),"")</f>
        <v>73993</v>
      </c>
      <c r="T55" s="67" t="str">
        <f t="shared" si="7"/>
        <v>(11)</v>
      </c>
      <c r="U55" s="69">
        <f>IFERROR(
IF($W$1='(HIDE) MASTER-Chart'!$J$2,
VLOOKUP(H55,'(HIDE) MASTER-Chart'!$B:$G,5,FALSE),
VLOOKUP(H55,'(HIDE) MASTER-Chart'!$M:$R,5,FALSE)),"")</f>
        <v>73993</v>
      </c>
      <c r="V55" s="67" t="str">
        <f t="shared" si="8"/>
        <v>(11)</v>
      </c>
      <c r="W55" s="69">
        <f>IFERROR(
IF($W$1='(HIDE) MASTER-Chart'!$J$2,
VLOOKUP(J55,'(HIDE) MASTER-Chart'!$B:$G,5,FALSE),
VLOOKUP(J55,'(HIDE) MASTER-Chart'!$M:$R,5,FALSE)),"")</f>
        <v>76481</v>
      </c>
      <c r="X55" s="67" t="str">
        <f t="shared" si="9"/>
        <v>(12)</v>
      </c>
      <c r="Y55" s="69">
        <f>IFERROR(
IF($W$1='(HIDE) MASTER-Chart'!$J$2,
VLOOKUP(L55,'(HIDE) MASTER-Chart'!$B:$G,5,FALSE),
VLOOKUP(L55,'(HIDE) MASTER-Chart'!$M:$R,5,FALSE)),"")</f>
        <v>76481</v>
      </c>
      <c r="Z55" s="84" t="str">
        <f t="shared" si="10"/>
        <v>(12)</v>
      </c>
    </row>
    <row r="56" spans="1:26" x14ac:dyDescent="0.4">
      <c r="A56" s="71"/>
      <c r="B56" s="284"/>
      <c r="C56" s="285"/>
      <c r="D56" s="286"/>
      <c r="E56" s="285"/>
      <c r="F56" s="286"/>
      <c r="G56" s="285"/>
      <c r="H56" s="286"/>
      <c r="I56" s="285"/>
      <c r="J56" s="286"/>
      <c r="K56" s="285"/>
      <c r="L56" s="286"/>
      <c r="M56" s="284"/>
      <c r="N56" s="72" t="s">
        <v>337</v>
      </c>
      <c r="O56" s="73" t="str">
        <f>IF(ISERROR(VLOOKUP(B56,'(HIDE) MASTER-Chart'!$B:$G,5,FALSE)),"",VLOOKUP(B56,'(HIDE) MASTER-Chart'!$B:$G,5,FALSE))</f>
        <v/>
      </c>
      <c r="P56" s="74" t="str">
        <f t="shared" si="5"/>
        <v/>
      </c>
      <c r="Q56" s="75" t="str">
        <f>IF(ISERROR(VLOOKUP(D56,'(HIDE) MASTER-Chart'!$B:$G,5,FALSE)),"",VLOOKUP(D56,'(HIDE) MASTER-Chart'!$B:$G,5,FALSE))</f>
        <v/>
      </c>
      <c r="R56" s="74" t="str">
        <f t="shared" si="6"/>
        <v/>
      </c>
      <c r="S56" s="75" t="str">
        <f>IF(ISERROR(VLOOKUP(F56,'(HIDE) MASTER-Chart'!$B:$G,5,FALSE)),"",VLOOKUP(F56,'(HIDE) MASTER-Chart'!$B:$G,5,FALSE))</f>
        <v/>
      </c>
      <c r="T56" s="74" t="str">
        <f t="shared" si="7"/>
        <v/>
      </c>
      <c r="U56" s="75" t="str">
        <f>IF(ISERROR(VLOOKUP(H56,'(HIDE) MASTER-Chart'!$B:$G,5,FALSE)),"",VLOOKUP(H56,'(HIDE) MASTER-Chart'!$B:$G,5,FALSE))</f>
        <v/>
      </c>
      <c r="V56" s="74" t="str">
        <f t="shared" si="8"/>
        <v/>
      </c>
      <c r="W56" s="75" t="str">
        <f>IF(ISERROR(VLOOKUP(J56,'(HIDE) MASTER-Chart'!$B:$G,5,FALSE)),"",VLOOKUP(J56,'(HIDE) MASTER-Chart'!$B:$G,5,FALSE))</f>
        <v/>
      </c>
      <c r="X56" s="74" t="str">
        <f t="shared" si="9"/>
        <v/>
      </c>
      <c r="Y56" s="75" t="str">
        <f>IF(ISERROR(VLOOKUP(L56,'(HIDE) MASTER-Chart'!$B:$G,5,FALSE)),"",VLOOKUP(L56,'(HIDE) MASTER-Chart'!$B:$G,5,FALSE))</f>
        <v/>
      </c>
      <c r="Z56" s="85" t="str">
        <f t="shared" si="10"/>
        <v/>
      </c>
    </row>
    <row r="57" spans="1:26" x14ac:dyDescent="0.4">
      <c r="A57" s="76"/>
      <c r="B57" s="281">
        <v>13</v>
      </c>
      <c r="C57" s="282"/>
      <c r="D57" s="283">
        <v>13</v>
      </c>
      <c r="E57" s="282"/>
      <c r="F57" s="283">
        <v>14</v>
      </c>
      <c r="G57" s="282"/>
      <c r="H57" s="283">
        <v>14</v>
      </c>
      <c r="I57" s="282"/>
      <c r="J57" s="283">
        <v>14</v>
      </c>
      <c r="K57" s="282"/>
      <c r="L57" s="283">
        <v>14</v>
      </c>
      <c r="M57" s="281"/>
      <c r="N57" s="77" t="s">
        <v>346</v>
      </c>
      <c r="O57" s="86">
        <f>IFERROR(
IF($W$1='(HIDE) MASTER-Chart'!$J$2,
VLOOKUP(B57,'(HIDE) MASTER-Chart'!$B:$G,5,FALSE),
VLOOKUP(B57,'(HIDE) MASTER-Chart'!$M:$R,5,FALSE)),"")</f>
        <v>79057</v>
      </c>
      <c r="P57" s="87" t="str">
        <f t="shared" si="5"/>
        <v>(13)</v>
      </c>
      <c r="Q57" s="88">
        <f>IFERROR(
IF($W$1='(HIDE) MASTER-Chart'!$J$2,
VLOOKUP(D57,'(HIDE) MASTER-Chart'!$B:$G,5,FALSE),
VLOOKUP(D57,'(HIDE) MASTER-Chart'!$M:$R,5,FALSE)),"")</f>
        <v>79057</v>
      </c>
      <c r="R57" s="87" t="str">
        <f t="shared" si="6"/>
        <v>(13)</v>
      </c>
      <c r="S57" s="88">
        <f>IFERROR(
IF($W$1='(HIDE) MASTER-Chart'!$J$2,
VLOOKUP(F57,'(HIDE) MASTER-Chart'!$B:$G,5,FALSE),
VLOOKUP(F57,'(HIDE) MASTER-Chart'!$M:$R,5,FALSE)),"")</f>
        <v>81721</v>
      </c>
      <c r="T57" s="87" t="str">
        <f t="shared" si="7"/>
        <v>(14)</v>
      </c>
      <c r="U57" s="88">
        <f>IFERROR(
IF($W$1='(HIDE) MASTER-Chart'!$J$2,
VLOOKUP(H57,'(HIDE) MASTER-Chart'!$B:$G,5,FALSE),
VLOOKUP(H57,'(HIDE) MASTER-Chart'!$M:$R,5,FALSE)),"")</f>
        <v>81721</v>
      </c>
      <c r="V57" s="87" t="str">
        <f t="shared" si="8"/>
        <v>(14)</v>
      </c>
      <c r="W57" s="88">
        <f>IFERROR(
IF($W$1='(HIDE) MASTER-Chart'!$J$2,
VLOOKUP(J57,'(HIDE) MASTER-Chart'!$B:$G,5,FALSE),
VLOOKUP(J57,'(HIDE) MASTER-Chart'!$M:$R,5,FALSE)),"")</f>
        <v>81721</v>
      </c>
      <c r="X57" s="87" t="str">
        <f t="shared" si="9"/>
        <v>(14)</v>
      </c>
      <c r="Y57" s="88">
        <f>IFERROR(
IF($W$1='(HIDE) MASTER-Chart'!$J$2,
VLOOKUP(L57,'(HIDE) MASTER-Chart'!$B:$G,5,FALSE),
VLOOKUP(L57,'(HIDE) MASTER-Chart'!$M:$R,5,FALSE)),"")</f>
        <v>81721</v>
      </c>
      <c r="Z57" s="89" t="str">
        <f t="shared" si="10"/>
        <v>(14)</v>
      </c>
    </row>
    <row r="58" spans="1:26" x14ac:dyDescent="0.4">
      <c r="A58" s="64" t="s">
        <v>366</v>
      </c>
      <c r="B58" s="278">
        <v>11</v>
      </c>
      <c r="C58" s="279"/>
      <c r="D58" s="280">
        <v>11</v>
      </c>
      <c r="E58" s="279"/>
      <c r="F58" s="280">
        <v>12</v>
      </c>
      <c r="G58" s="279"/>
      <c r="H58" s="280">
        <v>12</v>
      </c>
      <c r="I58" s="279"/>
      <c r="J58" s="280">
        <v>12</v>
      </c>
      <c r="K58" s="279"/>
      <c r="L58" s="280">
        <v>12</v>
      </c>
      <c r="M58" s="278"/>
      <c r="N58" s="65" t="s">
        <v>348</v>
      </c>
      <c r="O58" s="66">
        <f>IFERROR(
IF($W$1='(HIDE) MASTER-Chart'!$J$2,
VLOOKUP(B58,'(HIDE) MASTER-Chart'!$B:$G,5,FALSE),
VLOOKUP(B58,'(HIDE) MASTER-Chart'!$M:$R,5,FALSE)),"")</f>
        <v>73993</v>
      </c>
      <c r="P58" s="67" t="str">
        <f t="shared" si="5"/>
        <v>(11)</v>
      </c>
      <c r="Q58" s="69">
        <f>IFERROR(
IF($W$1='(HIDE) MASTER-Chart'!$J$2,
VLOOKUP(D58,'(HIDE) MASTER-Chart'!$B:$G,5,FALSE),
VLOOKUP(D58,'(HIDE) MASTER-Chart'!$M:$R,5,FALSE)),"")</f>
        <v>73993</v>
      </c>
      <c r="R58" s="67" t="str">
        <f t="shared" si="6"/>
        <v>(11)</v>
      </c>
      <c r="S58" s="69">
        <f>IFERROR(
IF($W$1='(HIDE) MASTER-Chart'!$J$2,
VLOOKUP(F58,'(HIDE) MASTER-Chart'!$B:$G,5,FALSE),
VLOOKUP(F58,'(HIDE) MASTER-Chart'!$M:$R,5,FALSE)),"")</f>
        <v>76481</v>
      </c>
      <c r="T58" s="67" t="str">
        <f t="shared" si="7"/>
        <v>(12)</v>
      </c>
      <c r="U58" s="69">
        <f>IFERROR(
IF($W$1='(HIDE) MASTER-Chart'!$J$2,
VLOOKUP(H58,'(HIDE) MASTER-Chart'!$B:$G,5,FALSE),
VLOOKUP(H58,'(HIDE) MASTER-Chart'!$M:$R,5,FALSE)),"")</f>
        <v>76481</v>
      </c>
      <c r="V58" s="67" t="str">
        <f t="shared" si="8"/>
        <v>(12)</v>
      </c>
      <c r="W58" s="69">
        <f>IFERROR(
IF($W$1='(HIDE) MASTER-Chart'!$J$2,
VLOOKUP(J58,'(HIDE) MASTER-Chart'!$B:$G,5,FALSE),
VLOOKUP(J58,'(HIDE) MASTER-Chart'!$M:$R,5,FALSE)),"")</f>
        <v>76481</v>
      </c>
      <c r="X58" s="67" t="str">
        <f t="shared" si="9"/>
        <v>(12)</v>
      </c>
      <c r="Y58" s="69">
        <f>IFERROR(
IF($W$1='(HIDE) MASTER-Chart'!$J$2,
VLOOKUP(L58,'(HIDE) MASTER-Chart'!$B:$G,5,FALSE),
VLOOKUP(L58,'(HIDE) MASTER-Chart'!$M:$R,5,FALSE)),"")</f>
        <v>76481</v>
      </c>
      <c r="Z58" s="84" t="str">
        <f t="shared" si="10"/>
        <v>(12)</v>
      </c>
    </row>
    <row r="59" spans="1:26" x14ac:dyDescent="0.4">
      <c r="A59" s="71"/>
      <c r="B59" s="284"/>
      <c r="C59" s="285"/>
      <c r="D59" s="286"/>
      <c r="E59" s="285"/>
      <c r="F59" s="286"/>
      <c r="G59" s="285"/>
      <c r="H59" s="286"/>
      <c r="I59" s="285"/>
      <c r="J59" s="286"/>
      <c r="K59" s="285"/>
      <c r="L59" s="286"/>
      <c r="M59" s="284"/>
      <c r="N59" s="72" t="s">
        <v>337</v>
      </c>
      <c r="O59" s="73" t="str">
        <f>IF(ISERROR(VLOOKUP(B59,'(HIDE) MASTER-Chart'!$B:$G,5,FALSE)),"",VLOOKUP(B59,'(HIDE) MASTER-Chart'!$B:$G,5,FALSE))</f>
        <v/>
      </c>
      <c r="P59" s="74" t="str">
        <f t="shared" si="5"/>
        <v/>
      </c>
      <c r="Q59" s="75" t="str">
        <f>IF(ISERROR(VLOOKUP(D59,'(HIDE) MASTER-Chart'!$B:$G,5,FALSE)),"",VLOOKUP(D59,'(HIDE) MASTER-Chart'!$B:$G,5,FALSE))</f>
        <v/>
      </c>
      <c r="R59" s="74" t="str">
        <f t="shared" si="6"/>
        <v/>
      </c>
      <c r="S59" s="75" t="str">
        <f>IF(ISERROR(VLOOKUP(F59,'(HIDE) MASTER-Chart'!$B:$G,5,FALSE)),"",VLOOKUP(F59,'(HIDE) MASTER-Chart'!$B:$G,5,FALSE))</f>
        <v/>
      </c>
      <c r="T59" s="74" t="str">
        <f t="shared" si="7"/>
        <v/>
      </c>
      <c r="U59" s="75" t="str">
        <f>IF(ISERROR(VLOOKUP(H59,'(HIDE) MASTER-Chart'!$B:$G,5,FALSE)),"",VLOOKUP(H59,'(HIDE) MASTER-Chart'!$B:$G,5,FALSE))</f>
        <v/>
      </c>
      <c r="V59" s="74" t="str">
        <f t="shared" si="8"/>
        <v/>
      </c>
      <c r="W59" s="75" t="str">
        <f>IF(ISERROR(VLOOKUP(J59,'(HIDE) MASTER-Chart'!$B:$G,5,FALSE)),"",VLOOKUP(J59,'(HIDE) MASTER-Chart'!$B:$G,5,FALSE))</f>
        <v/>
      </c>
      <c r="X59" s="74" t="str">
        <f t="shared" si="9"/>
        <v/>
      </c>
      <c r="Y59" s="75" t="str">
        <f>IF(ISERROR(VLOOKUP(L59,'(HIDE) MASTER-Chart'!$B:$G,5,FALSE)),"",VLOOKUP(L59,'(HIDE) MASTER-Chart'!$B:$G,5,FALSE))</f>
        <v/>
      </c>
      <c r="Z59" s="85" t="str">
        <f t="shared" si="10"/>
        <v/>
      </c>
    </row>
    <row r="60" spans="1:26" x14ac:dyDescent="0.4">
      <c r="A60" s="76"/>
      <c r="B60" s="281">
        <v>14</v>
      </c>
      <c r="C60" s="282"/>
      <c r="D60" s="283">
        <v>14</v>
      </c>
      <c r="E60" s="282"/>
      <c r="F60" s="283">
        <v>14</v>
      </c>
      <c r="G60" s="282"/>
      <c r="H60" s="283">
        <v>14</v>
      </c>
      <c r="I60" s="282"/>
      <c r="J60" s="283">
        <v>15</v>
      </c>
      <c r="K60" s="282"/>
      <c r="L60" s="283">
        <v>15</v>
      </c>
      <c r="M60" s="281"/>
      <c r="N60" s="77" t="s">
        <v>346</v>
      </c>
      <c r="O60" s="86">
        <f>IFERROR(
IF($W$1='(HIDE) MASTER-Chart'!$J$2,
VLOOKUP(B60,'(HIDE) MASTER-Chart'!$B:$G,5,FALSE),
VLOOKUP(B60,'(HIDE) MASTER-Chart'!$M:$R,5,FALSE)),"")</f>
        <v>81721</v>
      </c>
      <c r="P60" s="87" t="str">
        <f t="shared" si="5"/>
        <v>(14)</v>
      </c>
      <c r="Q60" s="88">
        <f>IFERROR(
IF($W$1='(HIDE) MASTER-Chart'!$J$2,
VLOOKUP(D60,'(HIDE) MASTER-Chart'!$B:$G,5,FALSE),
VLOOKUP(D60,'(HIDE) MASTER-Chart'!$M:$R,5,FALSE)),"")</f>
        <v>81721</v>
      </c>
      <c r="R60" s="87" t="str">
        <f t="shared" si="6"/>
        <v>(14)</v>
      </c>
      <c r="S60" s="88">
        <f>IFERROR(
IF($W$1='(HIDE) MASTER-Chart'!$J$2,
VLOOKUP(F60,'(HIDE) MASTER-Chart'!$B:$G,5,FALSE),
VLOOKUP(F60,'(HIDE) MASTER-Chart'!$M:$R,5,FALSE)),"")</f>
        <v>81721</v>
      </c>
      <c r="T60" s="87" t="str">
        <f t="shared" si="7"/>
        <v>(14)</v>
      </c>
      <c r="U60" s="88">
        <f>IFERROR(
IF($W$1='(HIDE) MASTER-Chart'!$J$2,
VLOOKUP(H60,'(HIDE) MASTER-Chart'!$B:$G,5,FALSE),
VLOOKUP(H60,'(HIDE) MASTER-Chart'!$M:$R,5,FALSE)),"")</f>
        <v>81721</v>
      </c>
      <c r="V60" s="87" t="str">
        <f t="shared" si="8"/>
        <v>(14)</v>
      </c>
      <c r="W60" s="88">
        <f>IFERROR(
IF($W$1='(HIDE) MASTER-Chart'!$J$2,
VLOOKUP(J60,'(HIDE) MASTER-Chart'!$B:$G,5,FALSE),
VLOOKUP(J60,'(HIDE) MASTER-Chart'!$M:$R,5,FALSE)),"")</f>
        <v>84472</v>
      </c>
      <c r="X60" s="87" t="str">
        <f t="shared" si="9"/>
        <v>(15)</v>
      </c>
      <c r="Y60" s="88">
        <f>IFERROR(
IF($W$1='(HIDE) MASTER-Chart'!$J$2,
VLOOKUP(L60,'(HIDE) MASTER-Chart'!$B:$G,5,FALSE),
VLOOKUP(L60,'(HIDE) MASTER-Chart'!$M:$R,5,FALSE)),"")</f>
        <v>84472</v>
      </c>
      <c r="Z60" s="89" t="str">
        <f t="shared" si="10"/>
        <v>(15)</v>
      </c>
    </row>
    <row r="61" spans="1:26" x14ac:dyDescent="0.4">
      <c r="A61" s="64" t="s">
        <v>370</v>
      </c>
      <c r="B61" s="278">
        <v>12</v>
      </c>
      <c r="C61" s="279"/>
      <c r="D61" s="280">
        <v>12</v>
      </c>
      <c r="E61" s="279"/>
      <c r="F61" s="280">
        <v>12</v>
      </c>
      <c r="G61" s="279"/>
      <c r="H61" s="280">
        <v>12</v>
      </c>
      <c r="I61" s="279"/>
      <c r="J61" s="280">
        <v>13</v>
      </c>
      <c r="K61" s="279"/>
      <c r="L61" s="280">
        <v>13</v>
      </c>
      <c r="M61" s="278"/>
      <c r="N61" s="65" t="s">
        <v>348</v>
      </c>
      <c r="O61" s="66">
        <f>IFERROR(
IF($W$1='(HIDE) MASTER-Chart'!$J$2,
VLOOKUP(B61,'(HIDE) MASTER-Chart'!$B:$G,5,FALSE),
VLOOKUP(B61,'(HIDE) MASTER-Chart'!$M:$R,5,FALSE)),"")</f>
        <v>76481</v>
      </c>
      <c r="P61" s="67" t="str">
        <f t="shared" si="5"/>
        <v>(12)</v>
      </c>
      <c r="Q61" s="69">
        <f>IFERROR(
IF($W$1='(HIDE) MASTER-Chart'!$J$2,
VLOOKUP(D61,'(HIDE) MASTER-Chart'!$B:$G,5,FALSE),
VLOOKUP(D61,'(HIDE) MASTER-Chart'!$M:$R,5,FALSE)),"")</f>
        <v>76481</v>
      </c>
      <c r="R61" s="67" t="str">
        <f t="shared" si="6"/>
        <v>(12)</v>
      </c>
      <c r="S61" s="69">
        <f>IFERROR(
IF($W$1='(HIDE) MASTER-Chart'!$J$2,
VLOOKUP(F61,'(HIDE) MASTER-Chart'!$B:$G,5,FALSE),
VLOOKUP(F61,'(HIDE) MASTER-Chart'!$M:$R,5,FALSE)),"")</f>
        <v>76481</v>
      </c>
      <c r="T61" s="67" t="str">
        <f t="shared" si="7"/>
        <v>(12)</v>
      </c>
      <c r="U61" s="69">
        <f>IFERROR(
IF($W$1='(HIDE) MASTER-Chart'!$J$2,
VLOOKUP(H61,'(HIDE) MASTER-Chart'!$B:$G,5,FALSE),
VLOOKUP(H61,'(HIDE) MASTER-Chart'!$M:$R,5,FALSE)),"")</f>
        <v>76481</v>
      </c>
      <c r="V61" s="67" t="str">
        <f t="shared" si="8"/>
        <v>(12)</v>
      </c>
      <c r="W61" s="69">
        <f>IFERROR(
IF($W$1='(HIDE) MASTER-Chart'!$J$2,
VLOOKUP(J61,'(HIDE) MASTER-Chart'!$B:$G,5,FALSE),
VLOOKUP(J61,'(HIDE) MASTER-Chart'!$M:$R,5,FALSE)),"")</f>
        <v>79057</v>
      </c>
      <c r="X61" s="67" t="str">
        <f t="shared" si="9"/>
        <v>(13)</v>
      </c>
      <c r="Y61" s="69">
        <f>IFERROR(
IF($W$1='(HIDE) MASTER-Chart'!$J$2,
VLOOKUP(L61,'(HIDE) MASTER-Chart'!$B:$G,5,FALSE),
VLOOKUP(L61,'(HIDE) MASTER-Chart'!$M:$R,5,FALSE)),"")</f>
        <v>79057</v>
      </c>
      <c r="Z61" s="84" t="str">
        <f t="shared" si="10"/>
        <v>(13)</v>
      </c>
    </row>
    <row r="62" spans="1:26" x14ac:dyDescent="0.4">
      <c r="A62" s="71"/>
      <c r="B62" s="284"/>
      <c r="C62" s="285"/>
      <c r="D62" s="286"/>
      <c r="E62" s="285"/>
      <c r="F62" s="286"/>
      <c r="G62" s="285"/>
      <c r="H62" s="286"/>
      <c r="I62" s="285"/>
      <c r="J62" s="286"/>
      <c r="K62" s="285"/>
      <c r="L62" s="286"/>
      <c r="M62" s="284"/>
      <c r="N62" s="72" t="s">
        <v>337</v>
      </c>
      <c r="O62" s="73" t="str">
        <f>IF(ISERROR(VLOOKUP(B62,'(HIDE) MASTER-Chart'!$B:$G,5,FALSE)),"",VLOOKUP(B62,'(HIDE) MASTER-Chart'!$B:$G,5,FALSE))</f>
        <v/>
      </c>
      <c r="P62" s="74" t="str">
        <f t="shared" si="5"/>
        <v/>
      </c>
      <c r="Q62" s="75" t="str">
        <f>IF(ISERROR(VLOOKUP(D62,'(HIDE) MASTER-Chart'!$B:$G,5,FALSE)),"",VLOOKUP(D62,'(HIDE) MASTER-Chart'!$B:$G,5,FALSE))</f>
        <v/>
      </c>
      <c r="R62" s="74" t="str">
        <f t="shared" si="6"/>
        <v/>
      </c>
      <c r="S62" s="75" t="str">
        <f>IF(ISERROR(VLOOKUP(F62,'(HIDE) MASTER-Chart'!$B:$G,5,FALSE)),"",VLOOKUP(F62,'(HIDE) MASTER-Chart'!$B:$G,5,FALSE))</f>
        <v/>
      </c>
      <c r="T62" s="74" t="str">
        <f t="shared" si="7"/>
        <v/>
      </c>
      <c r="U62" s="75" t="str">
        <f>IF(ISERROR(VLOOKUP(H62,'(HIDE) MASTER-Chart'!$B:$G,5,FALSE)),"",VLOOKUP(H62,'(HIDE) MASTER-Chart'!$B:$G,5,FALSE))</f>
        <v/>
      </c>
      <c r="V62" s="74" t="str">
        <f t="shared" si="8"/>
        <v/>
      </c>
      <c r="W62" s="75" t="str">
        <f>IF(ISERROR(VLOOKUP(J62,'(HIDE) MASTER-Chart'!$B:$G,5,FALSE)),"",VLOOKUP(J62,'(HIDE) MASTER-Chart'!$B:$G,5,FALSE))</f>
        <v/>
      </c>
      <c r="X62" s="74" t="str">
        <f t="shared" si="9"/>
        <v/>
      </c>
      <c r="Y62" s="75" t="str">
        <f>IF(ISERROR(VLOOKUP(L62,'(HIDE) MASTER-Chart'!$B:$G,5,FALSE)),"",VLOOKUP(L62,'(HIDE) MASTER-Chart'!$B:$G,5,FALSE))</f>
        <v/>
      </c>
      <c r="Z62" s="85" t="str">
        <f t="shared" si="10"/>
        <v/>
      </c>
    </row>
    <row r="63" spans="1:26" x14ac:dyDescent="0.4">
      <c r="A63" s="76"/>
      <c r="B63" s="281">
        <v>14</v>
      </c>
      <c r="C63" s="282"/>
      <c r="D63" s="283">
        <v>14</v>
      </c>
      <c r="E63" s="282"/>
      <c r="F63" s="283">
        <v>15</v>
      </c>
      <c r="G63" s="282"/>
      <c r="H63" s="283">
        <v>15</v>
      </c>
      <c r="I63" s="282"/>
      <c r="J63" s="283">
        <v>15</v>
      </c>
      <c r="K63" s="282"/>
      <c r="L63" s="283">
        <v>15</v>
      </c>
      <c r="M63" s="281"/>
      <c r="N63" s="77" t="s">
        <v>346</v>
      </c>
      <c r="O63" s="86">
        <f>IFERROR(
IF($W$1='(HIDE) MASTER-Chart'!$J$2,
VLOOKUP(B63,'(HIDE) MASTER-Chart'!$B:$G,5,FALSE),
VLOOKUP(B63,'(HIDE) MASTER-Chart'!$M:$R,5,FALSE)),"")</f>
        <v>81721</v>
      </c>
      <c r="P63" s="87" t="str">
        <f t="shared" si="5"/>
        <v>(14)</v>
      </c>
      <c r="Q63" s="88">
        <f>IFERROR(
IF($W$1='(HIDE) MASTER-Chart'!$J$2,
VLOOKUP(D63,'(HIDE) MASTER-Chart'!$B:$G,5,FALSE),
VLOOKUP(D63,'(HIDE) MASTER-Chart'!$M:$R,5,FALSE)),"")</f>
        <v>81721</v>
      </c>
      <c r="R63" s="87" t="str">
        <f t="shared" si="6"/>
        <v>(14)</v>
      </c>
      <c r="S63" s="88">
        <f>IFERROR(
IF($W$1='(HIDE) MASTER-Chart'!$J$2,
VLOOKUP(F63,'(HIDE) MASTER-Chart'!$B:$G,5,FALSE),
VLOOKUP(F63,'(HIDE) MASTER-Chart'!$M:$R,5,FALSE)),"")</f>
        <v>84472</v>
      </c>
      <c r="T63" s="87" t="str">
        <f t="shared" si="7"/>
        <v>(15)</v>
      </c>
      <c r="U63" s="88">
        <f>IFERROR(
IF($W$1='(HIDE) MASTER-Chart'!$J$2,
VLOOKUP(H63,'(HIDE) MASTER-Chart'!$B:$G,5,FALSE),
VLOOKUP(H63,'(HIDE) MASTER-Chart'!$M:$R,5,FALSE)),"")</f>
        <v>84472</v>
      </c>
      <c r="V63" s="87" t="str">
        <f t="shared" si="8"/>
        <v>(15)</v>
      </c>
      <c r="W63" s="88">
        <f>IFERROR(
IF($W$1='(HIDE) MASTER-Chart'!$J$2,
VLOOKUP(J63,'(HIDE) MASTER-Chart'!$B:$G,5,FALSE),
VLOOKUP(J63,'(HIDE) MASTER-Chart'!$M:$R,5,FALSE)),"")</f>
        <v>84472</v>
      </c>
      <c r="X63" s="87" t="str">
        <f t="shared" si="9"/>
        <v>(15)</v>
      </c>
      <c r="Y63" s="88">
        <f>IFERROR(
IF($W$1='(HIDE) MASTER-Chart'!$J$2,
VLOOKUP(L63,'(HIDE) MASTER-Chart'!$B:$G,5,FALSE),
VLOOKUP(L63,'(HIDE) MASTER-Chart'!$M:$R,5,FALSE)),"")</f>
        <v>84472</v>
      </c>
      <c r="Z63" s="89" t="str">
        <f t="shared" si="10"/>
        <v>(15)</v>
      </c>
    </row>
    <row r="64" spans="1:26" x14ac:dyDescent="0.4">
      <c r="A64" s="64" t="s">
        <v>371</v>
      </c>
      <c r="B64" s="278">
        <v>12</v>
      </c>
      <c r="C64" s="279"/>
      <c r="D64" s="280">
        <v>12</v>
      </c>
      <c r="E64" s="279"/>
      <c r="F64" s="280">
        <v>13</v>
      </c>
      <c r="G64" s="279"/>
      <c r="H64" s="280">
        <v>13</v>
      </c>
      <c r="I64" s="279"/>
      <c r="J64" s="280">
        <v>13</v>
      </c>
      <c r="K64" s="279"/>
      <c r="L64" s="280">
        <v>13</v>
      </c>
      <c r="M64" s="278"/>
      <c r="N64" s="65" t="s">
        <v>348</v>
      </c>
      <c r="O64" s="66">
        <f>IFERROR(
IF($W$1='(HIDE) MASTER-Chart'!$J$2,
VLOOKUP(B64,'(HIDE) MASTER-Chart'!$B:$G,5,FALSE),
VLOOKUP(B64,'(HIDE) MASTER-Chart'!$M:$R,5,FALSE)),"")</f>
        <v>76481</v>
      </c>
      <c r="P64" s="67" t="str">
        <f t="shared" si="5"/>
        <v>(12)</v>
      </c>
      <c r="Q64" s="69">
        <f>IFERROR(
IF($W$1='(HIDE) MASTER-Chart'!$J$2,
VLOOKUP(D64,'(HIDE) MASTER-Chart'!$B:$G,5,FALSE),
VLOOKUP(D64,'(HIDE) MASTER-Chart'!$M:$R,5,FALSE)),"")</f>
        <v>76481</v>
      </c>
      <c r="R64" s="67" t="str">
        <f t="shared" si="6"/>
        <v>(12)</v>
      </c>
      <c r="S64" s="69">
        <f>IFERROR(
IF($W$1='(HIDE) MASTER-Chart'!$J$2,
VLOOKUP(F64,'(HIDE) MASTER-Chart'!$B:$G,5,FALSE),
VLOOKUP(F64,'(HIDE) MASTER-Chart'!$M:$R,5,FALSE)),"")</f>
        <v>79057</v>
      </c>
      <c r="T64" s="67" t="str">
        <f t="shared" si="7"/>
        <v>(13)</v>
      </c>
      <c r="U64" s="69">
        <f>IFERROR(
IF($W$1='(HIDE) MASTER-Chart'!$J$2,
VLOOKUP(H64,'(HIDE) MASTER-Chart'!$B:$G,5,FALSE),
VLOOKUP(H64,'(HIDE) MASTER-Chart'!$M:$R,5,FALSE)),"")</f>
        <v>79057</v>
      </c>
      <c r="V64" s="67" t="str">
        <f t="shared" si="8"/>
        <v>(13)</v>
      </c>
      <c r="W64" s="69">
        <f>IFERROR(
IF($W$1='(HIDE) MASTER-Chart'!$J$2,
VLOOKUP(J64,'(HIDE) MASTER-Chart'!$B:$G,5,FALSE),
VLOOKUP(J64,'(HIDE) MASTER-Chart'!$M:$R,5,FALSE)),"")</f>
        <v>79057</v>
      </c>
      <c r="X64" s="67" t="str">
        <f t="shared" si="9"/>
        <v>(13)</v>
      </c>
      <c r="Y64" s="69">
        <f>IFERROR(
IF($W$1='(HIDE) MASTER-Chart'!$J$2,
VLOOKUP(L64,'(HIDE) MASTER-Chart'!$B:$G,5,FALSE),
VLOOKUP(L64,'(HIDE) MASTER-Chart'!$M:$R,5,FALSE)),"")</f>
        <v>79057</v>
      </c>
      <c r="Z64" s="84" t="str">
        <f t="shared" si="10"/>
        <v>(13)</v>
      </c>
    </row>
    <row r="65" spans="1:26" x14ac:dyDescent="0.4">
      <c r="A65" s="71"/>
      <c r="B65" s="284"/>
      <c r="C65" s="285"/>
      <c r="D65" s="286"/>
      <c r="E65" s="285"/>
      <c r="F65" s="286"/>
      <c r="G65" s="285"/>
      <c r="H65" s="286"/>
      <c r="I65" s="285"/>
      <c r="J65" s="286"/>
      <c r="K65" s="285"/>
      <c r="L65" s="286"/>
      <c r="M65" s="284"/>
      <c r="N65" s="72" t="s">
        <v>337</v>
      </c>
      <c r="O65" s="73" t="str">
        <f>IF(ISERROR(VLOOKUP(B65,'(HIDE) MASTER-Chart'!$B:$G,5,FALSE)),"",VLOOKUP(B65,'(HIDE) MASTER-Chart'!$B:$G,5,FALSE))</f>
        <v/>
      </c>
      <c r="P65" s="74" t="str">
        <f t="shared" si="5"/>
        <v/>
      </c>
      <c r="Q65" s="75" t="str">
        <f>IF(ISERROR(VLOOKUP(D65,'(HIDE) MASTER-Chart'!$B:$G,5,FALSE)),"",VLOOKUP(D65,'(HIDE) MASTER-Chart'!$B:$G,5,FALSE))</f>
        <v/>
      </c>
      <c r="R65" s="74" t="str">
        <f t="shared" si="6"/>
        <v/>
      </c>
      <c r="S65" s="75" t="str">
        <f>IF(ISERROR(VLOOKUP(F65,'(HIDE) MASTER-Chart'!$B:$G,5,FALSE)),"",VLOOKUP(F65,'(HIDE) MASTER-Chart'!$B:$G,5,FALSE))</f>
        <v/>
      </c>
      <c r="T65" s="74" t="str">
        <f t="shared" si="7"/>
        <v/>
      </c>
      <c r="U65" s="75" t="str">
        <f>IF(ISERROR(VLOOKUP(H65,'(HIDE) MASTER-Chart'!$B:$G,5,FALSE)),"",VLOOKUP(H65,'(HIDE) MASTER-Chart'!$B:$G,5,FALSE))</f>
        <v/>
      </c>
      <c r="V65" s="74" t="str">
        <f t="shared" si="8"/>
        <v/>
      </c>
      <c r="W65" s="75" t="str">
        <f>IF(ISERROR(VLOOKUP(J65,'(HIDE) MASTER-Chart'!$B:$G,5,FALSE)),"",VLOOKUP(J65,'(HIDE) MASTER-Chart'!$B:$G,5,FALSE))</f>
        <v/>
      </c>
      <c r="X65" s="74" t="str">
        <f t="shared" si="9"/>
        <v/>
      </c>
      <c r="Y65" s="75" t="str">
        <f>IF(ISERROR(VLOOKUP(L65,'(HIDE) MASTER-Chart'!$B:$G,5,FALSE)),"",VLOOKUP(L65,'(HIDE) MASTER-Chart'!$B:$G,5,FALSE))</f>
        <v/>
      </c>
      <c r="Z65" s="85" t="str">
        <f t="shared" si="10"/>
        <v/>
      </c>
    </row>
    <row r="66" spans="1:26" x14ac:dyDescent="0.4">
      <c r="A66" s="76"/>
      <c r="B66" s="281">
        <v>14</v>
      </c>
      <c r="C66" s="282"/>
      <c r="D66" s="283">
        <v>15</v>
      </c>
      <c r="E66" s="282"/>
      <c r="F66" s="283">
        <v>15</v>
      </c>
      <c r="G66" s="282"/>
      <c r="H66" s="283">
        <v>15</v>
      </c>
      <c r="I66" s="282"/>
      <c r="J66" s="283">
        <v>15</v>
      </c>
      <c r="K66" s="282"/>
      <c r="L66" s="283">
        <v>16</v>
      </c>
      <c r="M66" s="281"/>
      <c r="N66" s="77" t="s">
        <v>346</v>
      </c>
      <c r="O66" s="86">
        <f>IFERROR(
IF($W$1='(HIDE) MASTER-Chart'!$J$2,
VLOOKUP(B66,'(HIDE) MASTER-Chart'!$B:$G,5,FALSE),
VLOOKUP(B66,'(HIDE) MASTER-Chart'!$M:$R,5,FALSE)),"")</f>
        <v>81721</v>
      </c>
      <c r="P66" s="87" t="str">
        <f t="shared" si="5"/>
        <v>(14)</v>
      </c>
      <c r="Q66" s="88">
        <f>IFERROR(
IF($W$1='(HIDE) MASTER-Chart'!$J$2,
VLOOKUP(D66,'(HIDE) MASTER-Chart'!$B:$G,5,FALSE),
VLOOKUP(D66,'(HIDE) MASTER-Chart'!$M:$R,5,FALSE)),"")</f>
        <v>84472</v>
      </c>
      <c r="R66" s="87" t="str">
        <f t="shared" si="6"/>
        <v>(15)</v>
      </c>
      <c r="S66" s="88">
        <f>IFERROR(
IF($W$1='(HIDE) MASTER-Chart'!$J$2,
VLOOKUP(F66,'(HIDE) MASTER-Chart'!$B:$G,5,FALSE),
VLOOKUP(F66,'(HIDE) MASTER-Chart'!$M:$R,5,FALSE)),"")</f>
        <v>84472</v>
      </c>
      <c r="T66" s="87" t="str">
        <f t="shared" si="7"/>
        <v>(15)</v>
      </c>
      <c r="U66" s="88">
        <f>IFERROR(
IF($W$1='(HIDE) MASTER-Chart'!$J$2,
VLOOKUP(H66,'(HIDE) MASTER-Chart'!$B:$G,5,FALSE),
VLOOKUP(H66,'(HIDE) MASTER-Chart'!$M:$R,5,FALSE)),"")</f>
        <v>84472</v>
      </c>
      <c r="V66" s="87" t="str">
        <f t="shared" si="8"/>
        <v>(15)</v>
      </c>
      <c r="W66" s="88">
        <f>IFERROR(
IF($W$1='(HIDE) MASTER-Chart'!$J$2,
VLOOKUP(J66,'(HIDE) MASTER-Chart'!$B:$G,5,FALSE),
VLOOKUP(J66,'(HIDE) MASTER-Chart'!$M:$R,5,FALSE)),"")</f>
        <v>84472</v>
      </c>
      <c r="X66" s="87" t="str">
        <f t="shared" si="9"/>
        <v>(15)</v>
      </c>
      <c r="Y66" s="88">
        <f>IFERROR(
IF($W$1='(HIDE) MASTER-Chart'!$J$2,
VLOOKUP(L66,'(HIDE) MASTER-Chart'!$B:$G,5,FALSE),
VLOOKUP(L66,'(HIDE) MASTER-Chart'!$M:$R,5,FALSE)),"")</f>
        <v>87327</v>
      </c>
      <c r="Z66" s="89" t="str">
        <f t="shared" si="10"/>
        <v>(16)</v>
      </c>
    </row>
    <row r="67" spans="1:26" x14ac:dyDescent="0.4">
      <c r="A67" s="64" t="s">
        <v>372</v>
      </c>
      <c r="B67" s="278">
        <v>12</v>
      </c>
      <c r="C67" s="279"/>
      <c r="D67" s="280">
        <v>13</v>
      </c>
      <c r="E67" s="279"/>
      <c r="F67" s="280">
        <v>13</v>
      </c>
      <c r="G67" s="279"/>
      <c r="H67" s="280">
        <v>13</v>
      </c>
      <c r="I67" s="279"/>
      <c r="J67" s="280">
        <v>13</v>
      </c>
      <c r="K67" s="279"/>
      <c r="L67" s="280">
        <v>14</v>
      </c>
      <c r="M67" s="278"/>
      <c r="N67" s="65" t="s">
        <v>348</v>
      </c>
      <c r="O67" s="66">
        <f>IFERROR(
IF($W$1='(HIDE) MASTER-Chart'!$J$2,
VLOOKUP(B67,'(HIDE) MASTER-Chart'!$B:$G,5,FALSE),
VLOOKUP(B67,'(HIDE) MASTER-Chart'!$M:$R,5,FALSE)),"")</f>
        <v>76481</v>
      </c>
      <c r="P67" s="67" t="str">
        <f t="shared" si="5"/>
        <v>(12)</v>
      </c>
      <c r="Q67" s="69">
        <f>IFERROR(
IF($W$1='(HIDE) MASTER-Chart'!$J$2,
VLOOKUP(D67,'(HIDE) MASTER-Chart'!$B:$G,5,FALSE),
VLOOKUP(D67,'(HIDE) MASTER-Chart'!$M:$R,5,FALSE)),"")</f>
        <v>79057</v>
      </c>
      <c r="R67" s="67" t="str">
        <f t="shared" si="6"/>
        <v>(13)</v>
      </c>
      <c r="S67" s="69">
        <f>IFERROR(
IF($W$1='(HIDE) MASTER-Chart'!$J$2,
VLOOKUP(F67,'(HIDE) MASTER-Chart'!$B:$G,5,FALSE),
VLOOKUP(F67,'(HIDE) MASTER-Chart'!$M:$R,5,FALSE)),"")</f>
        <v>79057</v>
      </c>
      <c r="T67" s="67" t="str">
        <f t="shared" si="7"/>
        <v>(13)</v>
      </c>
      <c r="U67" s="69">
        <f>IFERROR(
IF($W$1='(HIDE) MASTER-Chart'!$J$2,
VLOOKUP(H67,'(HIDE) MASTER-Chart'!$B:$G,5,FALSE),
VLOOKUP(H67,'(HIDE) MASTER-Chart'!$M:$R,5,FALSE)),"")</f>
        <v>79057</v>
      </c>
      <c r="V67" s="67" t="str">
        <f t="shared" si="8"/>
        <v>(13)</v>
      </c>
      <c r="W67" s="69">
        <f>IFERROR(
IF($W$1='(HIDE) MASTER-Chart'!$J$2,
VLOOKUP(J67,'(HIDE) MASTER-Chart'!$B:$G,5,FALSE),
VLOOKUP(J67,'(HIDE) MASTER-Chart'!$M:$R,5,FALSE)),"")</f>
        <v>79057</v>
      </c>
      <c r="X67" s="67" t="str">
        <f t="shared" si="9"/>
        <v>(13)</v>
      </c>
      <c r="Y67" s="69">
        <f>IFERROR(
IF($W$1='(HIDE) MASTER-Chart'!$J$2,
VLOOKUP(L67,'(HIDE) MASTER-Chart'!$B:$G,5,FALSE),
VLOOKUP(L67,'(HIDE) MASTER-Chart'!$M:$R,5,FALSE)),"")</f>
        <v>81721</v>
      </c>
      <c r="Z67" s="84" t="str">
        <f t="shared" si="10"/>
        <v>(14)</v>
      </c>
    </row>
    <row r="68" spans="1:26" x14ac:dyDescent="0.4">
      <c r="A68" s="71" t="s">
        <v>337</v>
      </c>
      <c r="B68" s="284"/>
      <c r="C68" s="285"/>
      <c r="D68" s="286"/>
      <c r="E68" s="285"/>
      <c r="F68" s="286"/>
      <c r="G68" s="285"/>
      <c r="H68" s="286"/>
      <c r="I68" s="285"/>
      <c r="J68" s="286"/>
      <c r="K68" s="285"/>
      <c r="L68" s="286"/>
      <c r="M68" s="284"/>
      <c r="N68" s="72" t="s">
        <v>337</v>
      </c>
      <c r="O68" s="73" t="str">
        <f>IF(ISERROR(VLOOKUP(B68,'(HIDE) MASTER-Chart'!$B:$G,5,FALSE)),"",VLOOKUP(B68,'(HIDE) MASTER-Chart'!$B:$G,5,FALSE))</f>
        <v/>
      </c>
      <c r="P68" s="74" t="str">
        <f t="shared" si="5"/>
        <v/>
      </c>
      <c r="Q68" s="75" t="str">
        <f>IF(ISERROR(VLOOKUP(D68,'(HIDE) MASTER-Chart'!$B:$G,5,FALSE)),"",VLOOKUP(D68,'(HIDE) MASTER-Chart'!$B:$G,5,FALSE))</f>
        <v/>
      </c>
      <c r="R68" s="74" t="str">
        <f t="shared" si="6"/>
        <v/>
      </c>
      <c r="S68" s="75" t="str">
        <f>IF(ISERROR(VLOOKUP(F68,'(HIDE) MASTER-Chart'!$B:$G,5,FALSE)),"",VLOOKUP(F68,'(HIDE) MASTER-Chart'!$B:$G,5,FALSE))</f>
        <v/>
      </c>
      <c r="T68" s="74" t="str">
        <f t="shared" si="7"/>
        <v/>
      </c>
      <c r="U68" s="75" t="str">
        <f>IF(ISERROR(VLOOKUP(H68,'(HIDE) MASTER-Chart'!$B:$G,5,FALSE)),"",VLOOKUP(H68,'(HIDE) MASTER-Chart'!$B:$G,5,FALSE))</f>
        <v/>
      </c>
      <c r="V68" s="74" t="str">
        <f t="shared" si="8"/>
        <v/>
      </c>
      <c r="W68" s="75" t="str">
        <f>IF(ISERROR(VLOOKUP(J68,'(HIDE) MASTER-Chart'!$B:$G,5,FALSE)),"",VLOOKUP(J68,'(HIDE) MASTER-Chart'!$B:$G,5,FALSE))</f>
        <v/>
      </c>
      <c r="X68" s="74" t="str">
        <f t="shared" si="9"/>
        <v/>
      </c>
      <c r="Y68" s="75" t="str">
        <f>IF(ISERROR(VLOOKUP(L68,'(HIDE) MASTER-Chart'!$B:$G,5,FALSE)),"",VLOOKUP(L68,'(HIDE) MASTER-Chart'!$B:$G,5,FALSE))</f>
        <v/>
      </c>
      <c r="Z68" s="85" t="str">
        <f t="shared" si="10"/>
        <v/>
      </c>
    </row>
    <row r="69" spans="1:26" x14ac:dyDescent="0.4">
      <c r="A69" s="76"/>
      <c r="B69" s="281">
        <v>15</v>
      </c>
      <c r="C69" s="282"/>
      <c r="D69" s="283">
        <v>15</v>
      </c>
      <c r="E69" s="282"/>
      <c r="F69" s="283">
        <v>15</v>
      </c>
      <c r="G69" s="282"/>
      <c r="H69" s="283">
        <v>16</v>
      </c>
      <c r="I69" s="282"/>
      <c r="J69" s="283">
        <v>16</v>
      </c>
      <c r="K69" s="282"/>
      <c r="L69" s="283">
        <v>16</v>
      </c>
      <c r="M69" s="281"/>
      <c r="N69" s="77" t="s">
        <v>346</v>
      </c>
      <c r="O69" s="86">
        <f>IFERROR(
IF($W$1='(HIDE) MASTER-Chart'!$J$2,
VLOOKUP(B69,'(HIDE) MASTER-Chart'!$B:$G,5,FALSE),
VLOOKUP(B69,'(HIDE) MASTER-Chart'!$M:$R,5,FALSE)),"")</f>
        <v>84472</v>
      </c>
      <c r="P69" s="87" t="str">
        <f t="shared" si="5"/>
        <v>(15)</v>
      </c>
      <c r="Q69" s="88">
        <f>IFERROR(
IF($W$1='(HIDE) MASTER-Chart'!$J$2,
VLOOKUP(D69,'(HIDE) MASTER-Chart'!$B:$G,5,FALSE),
VLOOKUP(D69,'(HIDE) MASTER-Chart'!$M:$R,5,FALSE)),"")</f>
        <v>84472</v>
      </c>
      <c r="R69" s="87" t="str">
        <f t="shared" si="6"/>
        <v>(15)</v>
      </c>
      <c r="S69" s="88">
        <f>IFERROR(
IF($W$1='(HIDE) MASTER-Chart'!$J$2,
VLOOKUP(F69,'(HIDE) MASTER-Chart'!$B:$G,5,FALSE),
VLOOKUP(F69,'(HIDE) MASTER-Chart'!$M:$R,5,FALSE)),"")</f>
        <v>84472</v>
      </c>
      <c r="T69" s="87" t="str">
        <f t="shared" si="7"/>
        <v>(15)</v>
      </c>
      <c r="U69" s="88">
        <f>IFERROR(
IF($W$1='(HIDE) MASTER-Chart'!$J$2,
VLOOKUP(H69,'(HIDE) MASTER-Chart'!$B:$G,5,FALSE),
VLOOKUP(H69,'(HIDE) MASTER-Chart'!$M:$R,5,FALSE)),"")</f>
        <v>87327</v>
      </c>
      <c r="V69" s="87" t="str">
        <f t="shared" si="8"/>
        <v>(16)</v>
      </c>
      <c r="W69" s="88">
        <f>IFERROR(
IF($W$1='(HIDE) MASTER-Chart'!$J$2,
VLOOKUP(J69,'(HIDE) MASTER-Chart'!$B:$G,5,FALSE),
VLOOKUP(J69,'(HIDE) MASTER-Chart'!$M:$R,5,FALSE)),"")</f>
        <v>87327</v>
      </c>
      <c r="X69" s="87" t="str">
        <f t="shared" si="9"/>
        <v>(16)</v>
      </c>
      <c r="Y69" s="88">
        <f>IFERROR(
IF($W$1='(HIDE) MASTER-Chart'!$J$2,
VLOOKUP(L69,'(HIDE) MASTER-Chart'!$B:$G,5,FALSE),
VLOOKUP(L69,'(HIDE) MASTER-Chart'!$M:$R,5,FALSE)),"")</f>
        <v>87327</v>
      </c>
      <c r="Z69" s="89" t="str">
        <f t="shared" si="10"/>
        <v>(16)</v>
      </c>
    </row>
    <row r="70" spans="1:26" x14ac:dyDescent="0.4">
      <c r="A70" s="64" t="s">
        <v>373</v>
      </c>
      <c r="B70" s="278">
        <v>13</v>
      </c>
      <c r="C70" s="279"/>
      <c r="D70" s="280">
        <v>13</v>
      </c>
      <c r="E70" s="279"/>
      <c r="F70" s="280">
        <v>13</v>
      </c>
      <c r="G70" s="279"/>
      <c r="H70" s="280">
        <v>14</v>
      </c>
      <c r="I70" s="279"/>
      <c r="J70" s="280">
        <v>14</v>
      </c>
      <c r="K70" s="279"/>
      <c r="L70" s="280">
        <v>14</v>
      </c>
      <c r="M70" s="278"/>
      <c r="N70" s="65" t="s">
        <v>348</v>
      </c>
      <c r="O70" s="66">
        <f>IFERROR(
IF($W$1='(HIDE) MASTER-Chart'!$J$2,
VLOOKUP(B70,'(HIDE) MASTER-Chart'!$B:$G,5,FALSE),
VLOOKUP(B70,'(HIDE) MASTER-Chart'!$M:$R,5,FALSE)),"")</f>
        <v>79057</v>
      </c>
      <c r="P70" s="67" t="str">
        <f t="shared" si="5"/>
        <v>(13)</v>
      </c>
      <c r="Q70" s="69">
        <f>IFERROR(
IF($W$1='(HIDE) MASTER-Chart'!$J$2,
VLOOKUP(D70,'(HIDE) MASTER-Chart'!$B:$G,5,FALSE),
VLOOKUP(D70,'(HIDE) MASTER-Chart'!$M:$R,5,FALSE)),"")</f>
        <v>79057</v>
      </c>
      <c r="R70" s="67" t="str">
        <f t="shared" si="6"/>
        <v>(13)</v>
      </c>
      <c r="S70" s="69">
        <f>IFERROR(
IF($W$1='(HIDE) MASTER-Chart'!$J$2,
VLOOKUP(F70,'(HIDE) MASTER-Chart'!$B:$G,5,FALSE),
VLOOKUP(F70,'(HIDE) MASTER-Chart'!$M:$R,5,FALSE)),"")</f>
        <v>79057</v>
      </c>
      <c r="T70" s="67" t="str">
        <f t="shared" si="7"/>
        <v>(13)</v>
      </c>
      <c r="U70" s="69">
        <f>IFERROR(
IF($W$1='(HIDE) MASTER-Chart'!$J$2,
VLOOKUP(H70,'(HIDE) MASTER-Chart'!$B:$G,5,FALSE),
VLOOKUP(H70,'(HIDE) MASTER-Chart'!$M:$R,5,FALSE)),"")</f>
        <v>81721</v>
      </c>
      <c r="V70" s="67" t="str">
        <f t="shared" si="8"/>
        <v>(14)</v>
      </c>
      <c r="W70" s="69">
        <f>IFERROR(
IF($W$1='(HIDE) MASTER-Chart'!$J$2,
VLOOKUP(J70,'(HIDE) MASTER-Chart'!$B:$G,5,FALSE),
VLOOKUP(J70,'(HIDE) MASTER-Chart'!$M:$R,5,FALSE)),"")</f>
        <v>81721</v>
      </c>
      <c r="X70" s="67" t="str">
        <f t="shared" si="9"/>
        <v>(14)</v>
      </c>
      <c r="Y70" s="69">
        <f>IFERROR(
IF($W$1='(HIDE) MASTER-Chart'!$J$2,
VLOOKUP(L70,'(HIDE) MASTER-Chart'!$B:$G,5,FALSE),
VLOOKUP(L70,'(HIDE) MASTER-Chart'!$M:$R,5,FALSE)),"")</f>
        <v>81721</v>
      </c>
      <c r="Z70" s="84" t="str">
        <f t="shared" si="10"/>
        <v>(14)</v>
      </c>
    </row>
    <row r="71" spans="1:26" ht="13.5" thickBot="1" x14ac:dyDescent="0.45">
      <c r="A71" s="78"/>
      <c r="B71" s="275"/>
      <c r="C71" s="276"/>
      <c r="D71" s="277"/>
      <c r="E71" s="276"/>
      <c r="F71" s="277"/>
      <c r="G71" s="276"/>
      <c r="H71" s="277"/>
      <c r="I71" s="276"/>
      <c r="J71" s="277"/>
      <c r="K71" s="276"/>
      <c r="L71" s="277"/>
      <c r="M71" s="275"/>
      <c r="N71" s="79" t="s">
        <v>337</v>
      </c>
      <c r="O71" s="92" t="str">
        <f>IF(ISERROR(VLOOKUP(B71,'(HIDE) MASTER-Chart'!$B:$G,5,FALSE)),"",VLOOKUP(B71,'(HIDE) MASTER-Chart'!$B:$G,5,FALSE))</f>
        <v/>
      </c>
      <c r="P71" s="93" t="str">
        <f t="shared" si="5"/>
        <v/>
      </c>
      <c r="Q71" s="94" t="str">
        <f>IF(ISERROR(VLOOKUP(D71,'(HIDE) MASTER-Chart'!$B:$G,5,FALSE)),"",VLOOKUP(D71,'(HIDE) MASTER-Chart'!$B:$G,5,FALSE))</f>
        <v/>
      </c>
      <c r="R71" s="93" t="str">
        <f t="shared" si="6"/>
        <v/>
      </c>
      <c r="S71" s="94" t="str">
        <f>IF(ISERROR(VLOOKUP(F71,'(HIDE) MASTER-Chart'!$B:$G,5,FALSE)),"",VLOOKUP(F71,'(HIDE) MASTER-Chart'!$B:$G,5,FALSE))</f>
        <v/>
      </c>
      <c r="T71" s="93" t="str">
        <f t="shared" si="7"/>
        <v/>
      </c>
      <c r="U71" s="94" t="str">
        <f>IF(ISERROR(VLOOKUP(H71,'(HIDE) MASTER-Chart'!$B:$G,5,FALSE)),"",VLOOKUP(H71,'(HIDE) MASTER-Chart'!$B:$G,5,FALSE))</f>
        <v/>
      </c>
      <c r="V71" s="93" t="str">
        <f t="shared" si="8"/>
        <v/>
      </c>
      <c r="W71" s="94" t="str">
        <f>IF(ISERROR(VLOOKUP(J71,'(HIDE) MASTER-Chart'!$B:$G,5,FALSE)),"",VLOOKUP(J71,'(HIDE) MASTER-Chart'!$B:$G,5,FALSE))</f>
        <v/>
      </c>
      <c r="X71" s="93" t="str">
        <f t="shared" si="9"/>
        <v/>
      </c>
      <c r="Y71" s="94" t="str">
        <f>IF(ISERROR(VLOOKUP(L71,'(HIDE) MASTER-Chart'!$B:$G,5,FALSE)),"",VLOOKUP(L71,'(HIDE) MASTER-Chart'!$B:$G,5,FALSE))</f>
        <v/>
      </c>
      <c r="Z71" s="95" t="str">
        <f t="shared" si="10"/>
        <v/>
      </c>
    </row>
    <row r="72" spans="1:26" x14ac:dyDescent="0.4">
      <c r="N72" s="55"/>
    </row>
    <row r="73" spans="1:26" x14ac:dyDescent="0.4">
      <c r="N73" s="97"/>
    </row>
    <row r="74" spans="1:26" x14ac:dyDescent="0.4">
      <c r="N74" s="55"/>
    </row>
    <row r="75" spans="1:26" x14ac:dyDescent="0.4">
      <c r="N75" s="55"/>
    </row>
    <row r="76" spans="1:26" x14ac:dyDescent="0.4">
      <c r="N76" s="55"/>
    </row>
    <row r="77" spans="1:26" x14ac:dyDescent="0.4">
      <c r="N77" s="56"/>
    </row>
    <row r="78" spans="1:26" x14ac:dyDescent="0.4">
      <c r="N78" s="56"/>
    </row>
    <row r="79" spans="1:26" x14ac:dyDescent="0.4">
      <c r="N79" s="56"/>
    </row>
    <row r="80" spans="1:26" x14ac:dyDescent="0.4">
      <c r="N80" s="56"/>
    </row>
    <row r="82" spans="14:14" x14ac:dyDescent="0.4">
      <c r="N82" s="56"/>
    </row>
    <row r="83" spans="14:14" x14ac:dyDescent="0.4">
      <c r="N83" s="56"/>
    </row>
    <row r="84" spans="14:14" x14ac:dyDescent="0.4">
      <c r="N84" s="56"/>
    </row>
    <row r="85" spans="14:14" x14ac:dyDescent="0.4">
      <c r="N85" s="56"/>
    </row>
    <row r="86" spans="14:14" x14ac:dyDescent="0.4">
      <c r="N86" s="56"/>
    </row>
    <row r="87" spans="14:14" x14ac:dyDescent="0.4">
      <c r="N87" s="56"/>
    </row>
    <row r="88" spans="14:14" x14ac:dyDescent="0.4">
      <c r="N88" s="56"/>
    </row>
    <row r="89" spans="14:14" x14ac:dyDescent="0.4">
      <c r="N89" s="56"/>
    </row>
    <row r="90" spans="14:14" x14ac:dyDescent="0.4">
      <c r="N90" s="55"/>
    </row>
    <row r="91" spans="14:14" x14ac:dyDescent="0.4">
      <c r="N91" s="56"/>
    </row>
    <row r="92" spans="14:14" x14ac:dyDescent="0.4">
      <c r="N92" s="56"/>
    </row>
    <row r="93" spans="14:14" x14ac:dyDescent="0.4">
      <c r="N93" s="56"/>
    </row>
    <row r="94" spans="14:14" x14ac:dyDescent="0.4">
      <c r="N94" s="56"/>
    </row>
    <row r="95" spans="14:14" x14ac:dyDescent="0.4">
      <c r="N95" s="56"/>
    </row>
    <row r="96" spans="14:14" x14ac:dyDescent="0.4">
      <c r="N96" s="56"/>
    </row>
    <row r="97" spans="14:14" x14ac:dyDescent="0.4">
      <c r="N97" s="56"/>
    </row>
    <row r="98" spans="14:14" x14ac:dyDescent="0.4">
      <c r="N98" s="56"/>
    </row>
    <row r="100" spans="14:14" x14ac:dyDescent="0.4">
      <c r="N100" s="56"/>
    </row>
    <row r="101" spans="14:14" x14ac:dyDescent="0.4">
      <c r="N101" s="56"/>
    </row>
    <row r="102" spans="14:14" x14ac:dyDescent="0.4">
      <c r="N102" s="56"/>
    </row>
    <row r="103" spans="14:14" x14ac:dyDescent="0.4">
      <c r="N103" s="56"/>
    </row>
    <row r="104" spans="14:14" x14ac:dyDescent="0.4">
      <c r="N104" s="56"/>
    </row>
    <row r="105" spans="14:14" x14ac:dyDescent="0.4">
      <c r="N105" s="56"/>
    </row>
    <row r="106" spans="14:14" x14ac:dyDescent="0.4">
      <c r="N106" s="56"/>
    </row>
    <row r="107" spans="14:14" x14ac:dyDescent="0.4">
      <c r="N107" s="56"/>
    </row>
    <row r="108" spans="14:14" x14ac:dyDescent="0.4">
      <c r="N108" s="55"/>
    </row>
    <row r="109" spans="14:14" x14ac:dyDescent="0.4">
      <c r="N109" s="56"/>
    </row>
    <row r="110" spans="14:14" x14ac:dyDescent="0.4">
      <c r="N110" s="56"/>
    </row>
    <row r="111" spans="14:14" x14ac:dyDescent="0.4">
      <c r="N111" s="56"/>
    </row>
    <row r="112" spans="14:14" x14ac:dyDescent="0.4">
      <c r="N112" s="56"/>
    </row>
    <row r="113" spans="14:14" x14ac:dyDescent="0.4">
      <c r="N113" s="56"/>
    </row>
    <row r="114" spans="14:14" x14ac:dyDescent="0.4">
      <c r="N114" s="56"/>
    </row>
    <row r="115" spans="14:14" x14ac:dyDescent="0.4">
      <c r="N115" s="56"/>
    </row>
    <row r="116" spans="14:14" x14ac:dyDescent="0.4">
      <c r="N116" s="56"/>
    </row>
  </sheetData>
  <sheetProtection formatColumns="0" formatRows="0" selectLockedCells="1"/>
  <mergeCells count="412">
    <mergeCell ref="U5:V5"/>
    <mergeCell ref="W5:X5"/>
    <mergeCell ref="Y5:Z5"/>
    <mergeCell ref="O1:R1"/>
    <mergeCell ref="S1:V1"/>
    <mergeCell ref="W1:Y1"/>
    <mergeCell ref="O4:Z4"/>
    <mergeCell ref="L5:M5"/>
    <mergeCell ref="O5:P5"/>
    <mergeCell ref="B5:C5"/>
    <mergeCell ref="D5:E5"/>
    <mergeCell ref="F5:G5"/>
    <mergeCell ref="H5:I5"/>
    <mergeCell ref="J5:K5"/>
    <mergeCell ref="Q5:R5"/>
    <mergeCell ref="S5:T5"/>
    <mergeCell ref="B7:C7"/>
    <mergeCell ref="D7:E7"/>
    <mergeCell ref="F7:G7"/>
    <mergeCell ref="H7:I7"/>
    <mergeCell ref="J7:K7"/>
    <mergeCell ref="L7:M7"/>
    <mergeCell ref="B6:C6"/>
    <mergeCell ref="D6:E6"/>
    <mergeCell ref="F6:G6"/>
    <mergeCell ref="H6:I6"/>
    <mergeCell ref="J6:K6"/>
    <mergeCell ref="L6:M6"/>
    <mergeCell ref="L9:M9"/>
    <mergeCell ref="B8:C8"/>
    <mergeCell ref="D8:E8"/>
    <mergeCell ref="F8:G8"/>
    <mergeCell ref="H8:I8"/>
    <mergeCell ref="J8:K8"/>
    <mergeCell ref="L8:M8"/>
    <mergeCell ref="B11:C11"/>
    <mergeCell ref="D11:E11"/>
    <mergeCell ref="F11:G11"/>
    <mergeCell ref="H11:I11"/>
    <mergeCell ref="J11:K11"/>
    <mergeCell ref="L11:M11"/>
    <mergeCell ref="B10:C10"/>
    <mergeCell ref="D10:E10"/>
    <mergeCell ref="F10:G10"/>
    <mergeCell ref="H10:I10"/>
    <mergeCell ref="J10:K10"/>
    <mergeCell ref="L10:M10"/>
    <mergeCell ref="B9:C9"/>
    <mergeCell ref="D9:E9"/>
    <mergeCell ref="F9:G9"/>
    <mergeCell ref="H9:I9"/>
    <mergeCell ref="J9:K9"/>
    <mergeCell ref="B13:C13"/>
    <mergeCell ref="D13:E13"/>
    <mergeCell ref="F13:G13"/>
    <mergeCell ref="H13:I13"/>
    <mergeCell ref="J13:K13"/>
    <mergeCell ref="L13:M13"/>
    <mergeCell ref="B12:C12"/>
    <mergeCell ref="D12:E12"/>
    <mergeCell ref="F12:G12"/>
    <mergeCell ref="H12:I12"/>
    <mergeCell ref="J12:K12"/>
    <mergeCell ref="L12:M12"/>
    <mergeCell ref="B15:C15"/>
    <mergeCell ref="D15:E15"/>
    <mergeCell ref="F15:G15"/>
    <mergeCell ref="H15:I15"/>
    <mergeCell ref="J15:K15"/>
    <mergeCell ref="L15:M15"/>
    <mergeCell ref="B14:C14"/>
    <mergeCell ref="D14:E14"/>
    <mergeCell ref="F14:G14"/>
    <mergeCell ref="H14:I14"/>
    <mergeCell ref="J14:K14"/>
    <mergeCell ref="L14:M14"/>
    <mergeCell ref="B17:C17"/>
    <mergeCell ref="D17:E17"/>
    <mergeCell ref="F17:G17"/>
    <mergeCell ref="H17:I17"/>
    <mergeCell ref="J17:K17"/>
    <mergeCell ref="L17:M17"/>
    <mergeCell ref="B16:C16"/>
    <mergeCell ref="D16:E16"/>
    <mergeCell ref="F16:G16"/>
    <mergeCell ref="H16:I16"/>
    <mergeCell ref="J16:K16"/>
    <mergeCell ref="L16:M16"/>
    <mergeCell ref="B19:C19"/>
    <mergeCell ref="D19:E19"/>
    <mergeCell ref="F19:G19"/>
    <mergeCell ref="H19:I19"/>
    <mergeCell ref="J19:K19"/>
    <mergeCell ref="L19:M19"/>
    <mergeCell ref="B18:C18"/>
    <mergeCell ref="D18:E18"/>
    <mergeCell ref="F18:G18"/>
    <mergeCell ref="H18:I18"/>
    <mergeCell ref="J18:K18"/>
    <mergeCell ref="L18:M18"/>
    <mergeCell ref="B21:C21"/>
    <mergeCell ref="D21:E21"/>
    <mergeCell ref="F21:G21"/>
    <mergeCell ref="H21:I21"/>
    <mergeCell ref="J21:K21"/>
    <mergeCell ref="L21:M21"/>
    <mergeCell ref="B20:C20"/>
    <mergeCell ref="D20:E20"/>
    <mergeCell ref="F20:G20"/>
    <mergeCell ref="H20:I20"/>
    <mergeCell ref="J20:K20"/>
    <mergeCell ref="L20:M20"/>
    <mergeCell ref="B23:C23"/>
    <mergeCell ref="D23:E23"/>
    <mergeCell ref="F23:G23"/>
    <mergeCell ref="H23:I23"/>
    <mergeCell ref="J23:K23"/>
    <mergeCell ref="L23:M23"/>
    <mergeCell ref="B22:C22"/>
    <mergeCell ref="D22:E22"/>
    <mergeCell ref="F22:G22"/>
    <mergeCell ref="H22:I22"/>
    <mergeCell ref="J22:K22"/>
    <mergeCell ref="L22:M22"/>
    <mergeCell ref="B25:C25"/>
    <mergeCell ref="D25:E25"/>
    <mergeCell ref="F25:G25"/>
    <mergeCell ref="H25:I25"/>
    <mergeCell ref="J25:K25"/>
    <mergeCell ref="L25:M25"/>
    <mergeCell ref="B24:C24"/>
    <mergeCell ref="D24:E24"/>
    <mergeCell ref="F24:G24"/>
    <mergeCell ref="H24:I24"/>
    <mergeCell ref="J24:K24"/>
    <mergeCell ref="L24:M24"/>
    <mergeCell ref="B27:C27"/>
    <mergeCell ref="D27:E27"/>
    <mergeCell ref="F27:G27"/>
    <mergeCell ref="H27:I27"/>
    <mergeCell ref="J27:K27"/>
    <mergeCell ref="L27:M27"/>
    <mergeCell ref="B26:C26"/>
    <mergeCell ref="D26:E26"/>
    <mergeCell ref="F26:G26"/>
    <mergeCell ref="H26:I26"/>
    <mergeCell ref="J26:K26"/>
    <mergeCell ref="L26:M26"/>
    <mergeCell ref="B29:C29"/>
    <mergeCell ref="D29:E29"/>
    <mergeCell ref="F29:G29"/>
    <mergeCell ref="H29:I29"/>
    <mergeCell ref="J29:K29"/>
    <mergeCell ref="L29:M29"/>
    <mergeCell ref="B28:C28"/>
    <mergeCell ref="D28:E28"/>
    <mergeCell ref="F28:G28"/>
    <mergeCell ref="H28:I28"/>
    <mergeCell ref="J28:K28"/>
    <mergeCell ref="L28:M28"/>
    <mergeCell ref="B31:C31"/>
    <mergeCell ref="D31:E31"/>
    <mergeCell ref="F31:G31"/>
    <mergeCell ref="H31:I31"/>
    <mergeCell ref="J31:K31"/>
    <mergeCell ref="L31:M31"/>
    <mergeCell ref="B30:C30"/>
    <mergeCell ref="D30:E30"/>
    <mergeCell ref="F30:G30"/>
    <mergeCell ref="H30:I30"/>
    <mergeCell ref="J30:K30"/>
    <mergeCell ref="L30:M30"/>
    <mergeCell ref="B33:C33"/>
    <mergeCell ref="D33:E33"/>
    <mergeCell ref="F33:G33"/>
    <mergeCell ref="H33:I33"/>
    <mergeCell ref="J33:K33"/>
    <mergeCell ref="L33:M33"/>
    <mergeCell ref="B32:C32"/>
    <mergeCell ref="D32:E32"/>
    <mergeCell ref="F32:G32"/>
    <mergeCell ref="H32:I32"/>
    <mergeCell ref="J32:K32"/>
    <mergeCell ref="L32:M32"/>
    <mergeCell ref="B35:C35"/>
    <mergeCell ref="D35:E35"/>
    <mergeCell ref="F35:G35"/>
    <mergeCell ref="H35:I35"/>
    <mergeCell ref="J35:K35"/>
    <mergeCell ref="L35:M35"/>
    <mergeCell ref="B34:C34"/>
    <mergeCell ref="D34:E34"/>
    <mergeCell ref="F34:G34"/>
    <mergeCell ref="H34:I34"/>
    <mergeCell ref="J34:K34"/>
    <mergeCell ref="L34:M34"/>
    <mergeCell ref="B37:C37"/>
    <mergeCell ref="D37:E37"/>
    <mergeCell ref="F37:G37"/>
    <mergeCell ref="H37:I37"/>
    <mergeCell ref="J37:K37"/>
    <mergeCell ref="L37:M37"/>
    <mergeCell ref="B36:C36"/>
    <mergeCell ref="D36:E36"/>
    <mergeCell ref="F36:G36"/>
    <mergeCell ref="H36:I36"/>
    <mergeCell ref="J36:K36"/>
    <mergeCell ref="L36:M36"/>
    <mergeCell ref="B39:C39"/>
    <mergeCell ref="D39:E39"/>
    <mergeCell ref="F39:G39"/>
    <mergeCell ref="H39:I39"/>
    <mergeCell ref="J39:K39"/>
    <mergeCell ref="L39:M39"/>
    <mergeCell ref="B38:C38"/>
    <mergeCell ref="D38:E38"/>
    <mergeCell ref="F38:G38"/>
    <mergeCell ref="H38:I38"/>
    <mergeCell ref="J38:K38"/>
    <mergeCell ref="L38:M38"/>
    <mergeCell ref="B41:C41"/>
    <mergeCell ref="D41:E41"/>
    <mergeCell ref="F41:G41"/>
    <mergeCell ref="H41:I41"/>
    <mergeCell ref="J41:K41"/>
    <mergeCell ref="L41:M41"/>
    <mergeCell ref="B40:C40"/>
    <mergeCell ref="D40:E40"/>
    <mergeCell ref="F40:G40"/>
    <mergeCell ref="H40:I40"/>
    <mergeCell ref="J40:K40"/>
    <mergeCell ref="L40:M40"/>
    <mergeCell ref="B43:C43"/>
    <mergeCell ref="D43:E43"/>
    <mergeCell ref="F43:G43"/>
    <mergeCell ref="H43:I43"/>
    <mergeCell ref="J43:K43"/>
    <mergeCell ref="L43:M43"/>
    <mergeCell ref="B42:C42"/>
    <mergeCell ref="D42:E42"/>
    <mergeCell ref="F42:G42"/>
    <mergeCell ref="H42:I42"/>
    <mergeCell ref="J42:K42"/>
    <mergeCell ref="L42:M42"/>
    <mergeCell ref="B45:C45"/>
    <mergeCell ref="D45:E45"/>
    <mergeCell ref="F45:G45"/>
    <mergeCell ref="H45:I45"/>
    <mergeCell ref="J45:K45"/>
    <mergeCell ref="L45:M45"/>
    <mergeCell ref="B44:C44"/>
    <mergeCell ref="D44:E44"/>
    <mergeCell ref="F44:G44"/>
    <mergeCell ref="H44:I44"/>
    <mergeCell ref="J44:K44"/>
    <mergeCell ref="L44:M44"/>
    <mergeCell ref="B47:C47"/>
    <mergeCell ref="D47:E47"/>
    <mergeCell ref="F47:G47"/>
    <mergeCell ref="H47:I47"/>
    <mergeCell ref="J47:K47"/>
    <mergeCell ref="L47:M47"/>
    <mergeCell ref="B46:C46"/>
    <mergeCell ref="D46:E46"/>
    <mergeCell ref="F46:G46"/>
    <mergeCell ref="H46:I46"/>
    <mergeCell ref="J46:K46"/>
    <mergeCell ref="L46:M46"/>
    <mergeCell ref="B49:C49"/>
    <mergeCell ref="D49:E49"/>
    <mergeCell ref="F49:G49"/>
    <mergeCell ref="H49:I49"/>
    <mergeCell ref="J49:K49"/>
    <mergeCell ref="L49:M49"/>
    <mergeCell ref="B48:C48"/>
    <mergeCell ref="D48:E48"/>
    <mergeCell ref="F48:G48"/>
    <mergeCell ref="H48:I48"/>
    <mergeCell ref="J48:K48"/>
    <mergeCell ref="L48:M48"/>
    <mergeCell ref="B51:C51"/>
    <mergeCell ref="D51:E51"/>
    <mergeCell ref="F51:G51"/>
    <mergeCell ref="H51:I51"/>
    <mergeCell ref="J51:K51"/>
    <mergeCell ref="L51:M51"/>
    <mergeCell ref="B50:C50"/>
    <mergeCell ref="D50:E50"/>
    <mergeCell ref="F50:G50"/>
    <mergeCell ref="H50:I50"/>
    <mergeCell ref="J50:K50"/>
    <mergeCell ref="L50:M50"/>
    <mergeCell ref="B53:C53"/>
    <mergeCell ref="D53:E53"/>
    <mergeCell ref="F53:G53"/>
    <mergeCell ref="H53:I53"/>
    <mergeCell ref="J53:K53"/>
    <mergeCell ref="L53:M53"/>
    <mergeCell ref="B52:C52"/>
    <mergeCell ref="D52:E52"/>
    <mergeCell ref="F52:G52"/>
    <mergeCell ref="H52:I52"/>
    <mergeCell ref="J52:K52"/>
    <mergeCell ref="L52:M52"/>
    <mergeCell ref="B55:C55"/>
    <mergeCell ref="D55:E55"/>
    <mergeCell ref="F55:G55"/>
    <mergeCell ref="H55:I55"/>
    <mergeCell ref="J55:K55"/>
    <mergeCell ref="L55:M55"/>
    <mergeCell ref="B54:C54"/>
    <mergeCell ref="D54:E54"/>
    <mergeCell ref="F54:G54"/>
    <mergeCell ref="H54:I54"/>
    <mergeCell ref="J54:K54"/>
    <mergeCell ref="L54:M54"/>
    <mergeCell ref="B57:C57"/>
    <mergeCell ref="D57:E57"/>
    <mergeCell ref="F57:G57"/>
    <mergeCell ref="H57:I57"/>
    <mergeCell ref="J57:K57"/>
    <mergeCell ref="L57:M57"/>
    <mergeCell ref="B56:C56"/>
    <mergeCell ref="D56:E56"/>
    <mergeCell ref="F56:G56"/>
    <mergeCell ref="H56:I56"/>
    <mergeCell ref="J56:K56"/>
    <mergeCell ref="L56:M56"/>
    <mergeCell ref="B59:C59"/>
    <mergeCell ref="D59:E59"/>
    <mergeCell ref="F59:G59"/>
    <mergeCell ref="H59:I59"/>
    <mergeCell ref="J59:K59"/>
    <mergeCell ref="L59:M59"/>
    <mergeCell ref="B58:C58"/>
    <mergeCell ref="D58:E58"/>
    <mergeCell ref="F58:G58"/>
    <mergeCell ref="H58:I58"/>
    <mergeCell ref="J58:K58"/>
    <mergeCell ref="L58:M58"/>
    <mergeCell ref="B61:C61"/>
    <mergeCell ref="D61:E61"/>
    <mergeCell ref="F61:G61"/>
    <mergeCell ref="H61:I61"/>
    <mergeCell ref="J61:K61"/>
    <mergeCell ref="L61:M61"/>
    <mergeCell ref="B60:C60"/>
    <mergeCell ref="D60:E60"/>
    <mergeCell ref="F60:G60"/>
    <mergeCell ref="H60:I60"/>
    <mergeCell ref="J60:K60"/>
    <mergeCell ref="L60:M60"/>
    <mergeCell ref="B63:C63"/>
    <mergeCell ref="D63:E63"/>
    <mergeCell ref="F63:G63"/>
    <mergeCell ref="H63:I63"/>
    <mergeCell ref="J63:K63"/>
    <mergeCell ref="L63:M63"/>
    <mergeCell ref="B62:C62"/>
    <mergeCell ref="D62:E62"/>
    <mergeCell ref="F62:G62"/>
    <mergeCell ref="H62:I62"/>
    <mergeCell ref="J62:K62"/>
    <mergeCell ref="L62:M62"/>
    <mergeCell ref="B65:C65"/>
    <mergeCell ref="D65:E65"/>
    <mergeCell ref="F65:G65"/>
    <mergeCell ref="H65:I65"/>
    <mergeCell ref="J65:K65"/>
    <mergeCell ref="L65:M65"/>
    <mergeCell ref="B64:C64"/>
    <mergeCell ref="D64:E64"/>
    <mergeCell ref="F64:G64"/>
    <mergeCell ref="H64:I64"/>
    <mergeCell ref="J64:K64"/>
    <mergeCell ref="L64:M64"/>
    <mergeCell ref="B67:C67"/>
    <mergeCell ref="D67:E67"/>
    <mergeCell ref="F67:G67"/>
    <mergeCell ref="H67:I67"/>
    <mergeCell ref="J67:K67"/>
    <mergeCell ref="L67:M67"/>
    <mergeCell ref="B66:C66"/>
    <mergeCell ref="D66:E66"/>
    <mergeCell ref="F66:G66"/>
    <mergeCell ref="H66:I66"/>
    <mergeCell ref="J66:K66"/>
    <mergeCell ref="L66:M66"/>
    <mergeCell ref="B69:C69"/>
    <mergeCell ref="D69:E69"/>
    <mergeCell ref="F69:G69"/>
    <mergeCell ref="H69:I69"/>
    <mergeCell ref="J69:K69"/>
    <mergeCell ref="L69:M69"/>
    <mergeCell ref="B68:C68"/>
    <mergeCell ref="D68:E68"/>
    <mergeCell ref="F68:G68"/>
    <mergeCell ref="H68:I68"/>
    <mergeCell ref="J68:K68"/>
    <mergeCell ref="L68:M68"/>
    <mergeCell ref="B71:C71"/>
    <mergeCell ref="D71:E71"/>
    <mergeCell ref="F71:G71"/>
    <mergeCell ref="H71:I71"/>
    <mergeCell ref="J71:K71"/>
    <mergeCell ref="L71:M71"/>
    <mergeCell ref="B70:C70"/>
    <mergeCell ref="D70:E70"/>
    <mergeCell ref="F70:G70"/>
    <mergeCell ref="H70:I70"/>
    <mergeCell ref="J70:K70"/>
    <mergeCell ref="L70:M70"/>
  </mergeCells>
  <pageMargins left="2" right="0.75" top="0" bottom="0" header="0" footer="0"/>
  <pageSetup scale="82"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'(HIDE) MASTER-Chart'!$J$2:$J$3</xm:f>
          </x14:formula1>
          <xm:sqref>W1:Y1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onnect Document" ma:contentTypeID="0x010100B531444438A42D40B2A18BEF6DAFB98D006190B2BF5438484D852E0BA99EA3C27C" ma:contentTypeVersion="10" ma:contentTypeDescription="" ma:contentTypeScope="" ma:versionID="28acebe26b6d1aa333b1decc92c0a83b">
  <xsd:schema xmlns:xsd="http://www.w3.org/2001/XMLSchema" xmlns:xs="http://www.w3.org/2001/XMLSchema" xmlns:p="http://schemas.microsoft.com/office/2006/metadata/properties" xmlns:ns2="1744a923-e42b-450c-926d-c72001327d4c" xmlns:ns4="http://schemas.microsoft.com/sharepoint/v4" xmlns:ns5="0b436963-b060-44e3-a6d1-3763430fdc43" targetNamespace="http://schemas.microsoft.com/office/2006/metadata/properties" ma:root="true" ma:fieldsID="ec84c266b985d707b03d7b68a113e287" ns2:_="" ns4:_="" ns5:_="">
    <xsd:import namespace="1744a923-e42b-450c-926d-c72001327d4c"/>
    <xsd:import namespace="http://schemas.microsoft.com/sharepoint/v4"/>
    <xsd:import namespace="0b436963-b060-44e3-a6d1-3763430fdc43"/>
    <xsd:element name="properties">
      <xsd:complexType>
        <xsd:sequence>
          <xsd:element name="documentManagement">
            <xsd:complexType>
              <xsd:all>
                <xsd:element ref="ns2:Summary" minOccurs="0"/>
                <xsd:element ref="ns2:ContentAuthor" minOccurs="0"/>
                <xsd:element ref="ns2:Topics" minOccurs="0"/>
                <xsd:element ref="ns2:Keywords2" minOccurs="0"/>
                <xsd:element ref="ns2:Topics_x003a_ID" minOccurs="0"/>
                <xsd:element ref="ns2:Keywords_x003a_ID" minOccurs="0"/>
                <xsd:element ref="ns4:IconOverlay" minOccurs="0"/>
                <xsd:element ref="ns2:SharedWithUsers" minOccurs="0"/>
                <xsd:element ref="ns2:SharedWithDetails" minOccurs="0"/>
                <xsd:element ref="ns2:LastSharedByUser" minOccurs="0"/>
                <xsd:element ref="ns2:LastSharedByTime" minOccurs="0"/>
                <xsd:element ref="ns5:MediaServiceMetadata" minOccurs="0"/>
                <xsd:element ref="ns5:MediaServiceFastMetadata" minOccurs="0"/>
                <xsd:element ref="ns5:MediaServiceAutoTags" minOccurs="0"/>
                <xsd:element ref="ns5:MediaServiceOCR" minOccurs="0"/>
                <xsd:element ref="ns5:MediaServiceEventHashCode" minOccurs="0"/>
                <xsd:element ref="ns5:MediaServiceGenerationTime" minOccurs="0"/>
                <xsd:element ref="ns5:MediaServiceObjectDetectorVersions" minOccurs="0"/>
                <xsd:element ref="ns5:MediaServiceSearchProperties" minOccurs="0"/>
                <xsd:element ref="ns5:MediaServiceDateTaken" minOccurs="0"/>
                <xsd:element ref="ns5: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44a923-e42b-450c-926d-c72001327d4c" elementFormDefault="qualified">
    <xsd:import namespace="http://schemas.microsoft.com/office/2006/documentManagement/types"/>
    <xsd:import namespace="http://schemas.microsoft.com/office/infopath/2007/PartnerControls"/>
    <xsd:element name="Summary" ma:index="2" nillable="true" ma:displayName="Summary" ma:internalName="Summary">
      <xsd:simpleType>
        <xsd:restriction base="dms:Text">
          <xsd:maxLength value="255"/>
        </xsd:restriction>
      </xsd:simpleType>
    </xsd:element>
    <xsd:element name="ContentAuthor" ma:index="4" nillable="true" ma:displayName="Content Author" ma:list="UserInfo" ma:SharePointGroup="0" ma:internalName="ContentAuth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opics" ma:index="5" nillable="true" ma:displayName="Topics" ma:list="{A4D38191-BF87-440F-A3E5-4F5FC1E6B85F}" ma:internalName="Topics" ma:showField="Title" ma:web="">
      <xsd:complexType>
        <xsd:complexContent>
          <xsd:extension base="dms:MultiChoiceLookup">
            <xsd:sequence>
              <xsd:element name="Value" type="dms:Lookup" maxOccurs="unbounded" minOccurs="0" nillable="true"/>
            </xsd:sequence>
          </xsd:extension>
        </xsd:complexContent>
      </xsd:complexType>
    </xsd:element>
    <xsd:element name="Keywords2" ma:index="6" nillable="true" ma:displayName="Keywords" ma:list="{D5C07268-3E4E-497C-A388-7A0DEEA83EB3}" ma:internalName="Keywords2" ma:showField="Title" ma:web="">
      <xsd:complexType>
        <xsd:complexContent>
          <xsd:extension base="dms:MultiChoiceLookup">
            <xsd:sequence>
              <xsd:element name="Value" type="dms:Lookup" maxOccurs="unbounded" minOccurs="0" nillable="true"/>
            </xsd:sequence>
          </xsd:extension>
        </xsd:complexContent>
      </xsd:complexType>
    </xsd:element>
    <xsd:element name="Topics_x003a_ID" ma:index="9" nillable="true" ma:displayName="Topics:ID" ma:list="{A4D38191-BF87-440F-A3E5-4F5FC1E6B85F}" ma:internalName="Topics_x003A_ID" ma:readOnly="true" ma:showField="ID" ma:web="">
      <xsd:complexType>
        <xsd:complexContent>
          <xsd:extension base="dms:MultiChoiceLookup">
            <xsd:sequence>
              <xsd:element name="Value" type="dms:Lookup" maxOccurs="unbounded" minOccurs="0" nillable="true"/>
            </xsd:sequence>
          </xsd:extension>
        </xsd:complexContent>
      </xsd:complexType>
    </xsd:element>
    <xsd:element name="Keywords_x003a_ID" ma:index="11" nillable="true" ma:displayName="Keywords:ID" ma:list="{D5C07268-3E4E-497C-A388-7A0DEEA83EB3}" ma:internalName="Keywords_x003A_ID" ma:readOnly="true" ma:showField="ID" ma:web="">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description="" ma:internalName="SharedWithDetails" ma:readOnly="true">
      <xsd:simpleType>
        <xsd:restriction base="dms:Note">
          <xsd:maxLength value="255"/>
        </xsd:restriction>
      </xsd:simpleType>
    </xsd:element>
    <xsd:element name="LastSharedByUser" ma:index="18" nillable="true" ma:displayName="Last Shared By User" ma:internalName="LastSharedByUser" ma:readOnly="true">
      <xsd:simpleType>
        <xsd:restriction base="dms:Note">
          <xsd:maxLength value="255"/>
        </xsd:restriction>
      </xsd:simpleType>
    </xsd:element>
    <xsd:element name="LastSharedByTime" ma:index="19"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5"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436963-b060-44e3-a6d1-3763430fdc43" elementFormDefault="qualified">
    <xsd:import namespace="http://schemas.microsoft.com/office/2006/documentManagement/types"/>
    <xsd:import namespace="http://schemas.microsoft.com/office/infopath/2007/PartnerControls"/>
    <xsd:element name="MediaServiceMetadata" ma:index="20" nillable="true" ma:displayName="MediaServiceMetadata" ma:description="" ma:hidden="true" ma:internalName="MediaServiceMetadata" ma:readOnly="true">
      <xsd:simpleType>
        <xsd:restriction base="dms:Note"/>
      </xsd:simpleType>
    </xsd:element>
    <xsd:element name="MediaServiceFastMetadata" ma:index="21" nillable="true" ma:displayName="MediaServiceFastMetadata" ma:description="" ma:hidden="true" ma:internalName="MediaServiceFastMetadata" ma:readOnly="true">
      <xsd:simpleType>
        <xsd:restriction base="dms:Note"/>
      </xsd:simpleType>
    </xsd:element>
    <xsd:element name="MediaServiceAutoTags" ma:index="22" nillable="true" ma:displayName="MediaServiceAutoTags" ma:internalName="MediaServiceAutoTags" ma:readOnly="true">
      <xsd:simpleType>
        <xsd:restriction base="dms:Text"/>
      </xsd:simpleType>
    </xsd:element>
    <xsd:element name="MediaServiceOCR" ma:index="23" nillable="true" ma:displayName="MediaServiceOCR" ma:internalName="MediaServiceOCR" ma:readOnly="true">
      <xsd:simpleType>
        <xsd:restriction base="dms:Note">
          <xsd:maxLength value="255"/>
        </xsd:restriction>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element name="MediaServiceDateTaken" ma:index="28" nillable="true" ma:displayName="MediaServiceDateTaken" ma:hidden="true" ma:indexed="true" ma:internalName="MediaServiceDateTaken" ma:readOnly="true">
      <xsd:simpleType>
        <xsd:restriction base="dms:Text"/>
      </xsd:simpleType>
    </xsd:element>
    <xsd:element name="MediaLengthInSeconds" ma:index="29"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3" ma:displayName="Author"/>
        <xsd:element ref="dcterms:created" minOccurs="0" maxOccurs="1"/>
        <xsd:element ref="dc:identifier" minOccurs="0" maxOccurs="1"/>
        <xsd:element name="contentType" minOccurs="0" maxOccurs="1" type="xsd:string" ma:index="1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ummary xmlns="1744a923-e42b-450c-926d-c72001327d4c">Please download this doc, don't use online version</Summary>
    <Topics xmlns="1744a923-e42b-450c-926d-c72001327d4c">
      <Value>113</Value>
    </Topics>
    <IconOverlay xmlns="http://schemas.microsoft.com/sharepoint/v4" xsi:nil="true"/>
    <Keywords2 xmlns="1744a923-e42b-450c-926d-c72001327d4c">
      <Value>54</Value>
    </Keywords2>
    <ContentAuthor xmlns="1744a923-e42b-450c-926d-c72001327d4c">
      <UserInfo>
        <DisplayName>Kruse, Amy J</DisplayName>
        <AccountId>15</AccountId>
        <AccountType/>
      </UserInfo>
    </ContentAutho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86FEC1-4CBC-4E6E-95B8-D650C4A358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44a923-e42b-450c-926d-c72001327d4c"/>
    <ds:schemaRef ds:uri="http://schemas.microsoft.com/sharepoint/v4"/>
    <ds:schemaRef ds:uri="0b436963-b060-44e3-a6d1-3763430fdc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602656-5C36-4331-B961-44AA328C71DA}">
  <ds:schemaRefs>
    <ds:schemaRef ds:uri="http://schemas.microsoft.com/office/2006/documentManagement/types"/>
    <ds:schemaRef ds:uri="http://schemas.microsoft.com/office/infopath/2007/PartnerControls"/>
    <ds:schemaRef ds:uri="http://purl.org/dc/dcmitype/"/>
    <ds:schemaRef ds:uri="http://purl.org/dc/elements/1.1/"/>
    <ds:schemaRef ds:uri="http://schemas.microsoft.com/office/2006/metadata/properties"/>
    <ds:schemaRef ds:uri="http://schemas.microsoft.com/sharepoint/v4"/>
    <ds:schemaRef ds:uri="http://schemas.openxmlformats.org/package/2006/metadata/core-properties"/>
    <ds:schemaRef ds:uri="0b436963-b060-44e3-a6d1-3763430fdc43"/>
    <ds:schemaRef ds:uri="1744a923-e42b-450c-926d-c72001327d4c"/>
    <ds:schemaRef ds:uri="http://www.w3.org/XML/1998/namespace"/>
    <ds:schemaRef ds:uri="http://purl.org/dc/terms/"/>
  </ds:schemaRefs>
</ds:datastoreItem>
</file>

<file path=customXml/itemProps3.xml><?xml version="1.0" encoding="utf-8"?>
<ds:datastoreItem xmlns:ds="http://schemas.openxmlformats.org/officeDocument/2006/customXml" ds:itemID="{3AA49484-F1C1-40EC-9861-0A3C78839F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Instructions</vt:lpstr>
      <vt:lpstr>(HIDE) MASTER-Chart</vt:lpstr>
      <vt:lpstr>(HIDE) Sheet1</vt:lpstr>
      <vt:lpstr>Guidelines</vt:lpstr>
      <vt:lpstr>Worksheet</vt:lpstr>
      <vt:lpstr>Printable Grid-RangeA</vt:lpstr>
      <vt:lpstr>Printable Grid-RangeB</vt:lpstr>
      <vt:lpstr>Printable Grid-RangeC</vt:lpstr>
      <vt:lpstr>Printable Grid-RangeD</vt:lpstr>
      <vt:lpstr>Printable Grid-RangeE</vt:lpstr>
      <vt:lpstr>Worksheet!Print_Area</vt:lpstr>
    </vt:vector>
  </TitlesOfParts>
  <Manager/>
  <Company>MNSCU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MSUAASF Creditable Work Experience Worksheet</dc:title>
  <dc:subject/>
  <dc:creator>Jill Bode</dc:creator>
  <cp:keywords>MSUAASF</cp:keywords>
  <dc:description/>
  <cp:lastModifiedBy>Rodeback, Nathan K</cp:lastModifiedBy>
  <cp:revision/>
  <dcterms:created xsi:type="dcterms:W3CDTF">2016-07-28T20:22:29Z</dcterms:created>
  <dcterms:modified xsi:type="dcterms:W3CDTF">2024-06-04T13:51:13Z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0x010100B531444438A42D40B2A18BEF6DAFB98D006190B2BF5438484D852E0BA99EA3C27C</vt:lpwstr>
  </property>
  <property fmtid="{D5CDD505-2E9C-101B-9397-08002B2CF9AE}" pid="3" name="Project/Team">
    <vt:lpwstr>2;#MnSCU Compensation|b1de39c3-da96-4479-8765-2becfbee4360</vt:lpwstr>
  </property>
  <property fmtid="{D5CDD505-2E9C-101B-9397-08002B2CF9AE}" pid="4" name="TaxKeyword">
    <vt:lpwstr>58;#MSUAASF|d2155e50-8a79-4093-ab57-110bb10e7152</vt:lpwstr>
  </property>
  <property fmtid="{D5CDD505-2E9C-101B-9397-08002B2CF9AE}" pid="5" name="Portfolio">
    <vt:lpwstr/>
  </property>
  <property fmtid="{D5CDD505-2E9C-101B-9397-08002B2CF9AE}" pid="6" name="Commen Terms">
    <vt:lpwstr/>
  </property>
  <property fmtid="{D5CDD505-2E9C-101B-9397-08002B2CF9AE}" pid="7" name="SubUnit">
    <vt:lpwstr/>
  </property>
  <property fmtid="{D5CDD505-2E9C-101B-9397-08002B2CF9AE}" pid="8" name="Unit">
    <vt:lpwstr/>
  </property>
  <property fmtid="{D5CDD505-2E9C-101B-9397-08002B2CF9AE}" pid="9" name="Institutions">
    <vt:lpwstr/>
  </property>
  <property fmtid="{D5CDD505-2E9C-101B-9397-08002B2CF9AE}" pid="10" name="Division">
    <vt:lpwstr>1;#Human Resources|f5f1efc9-45cc-490d-a619-69ebb8af4e2d</vt:lpwstr>
  </property>
  <property fmtid="{D5CDD505-2E9C-101B-9397-08002B2CF9AE}" pid="11" name="Topic">
    <vt:lpwstr>;#General;#</vt:lpwstr>
  </property>
  <property fmtid="{D5CDD505-2E9C-101B-9397-08002B2CF9AE}" pid="12" name="i506289c284a40c2b9503f2674d5aff2">
    <vt:lpwstr>MnSCU Compensation|b1de39c3-da96-4479-8765-2becfbee4360</vt:lpwstr>
  </property>
  <property fmtid="{D5CDD505-2E9C-101B-9397-08002B2CF9AE}" pid="13" name="o5b5e48e8af74de8b0f224d1188a0e3a">
    <vt:lpwstr/>
  </property>
  <property fmtid="{D5CDD505-2E9C-101B-9397-08002B2CF9AE}" pid="14" name="ja4d214411a24a6192cde7e6c17082ed">
    <vt:lpwstr/>
  </property>
  <property fmtid="{D5CDD505-2E9C-101B-9397-08002B2CF9AE}" pid="15" name="lc63ec3733c24259882a88a5b9cc7f63">
    <vt:lpwstr/>
  </property>
  <property fmtid="{D5CDD505-2E9C-101B-9397-08002B2CF9AE}" pid="16" name="pa2344d85d594362bfe089d407fdc952">
    <vt:lpwstr/>
  </property>
</Properties>
</file>